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LCON 50\Desktop\BACKUP\CESMET\TRANSPARENCIA CESMET 2024\CESMET DICIEMBRE 2024\4-ALMACEN CESMET OCTUBRE-DICIEMBRE 2024\"/>
    </mc:Choice>
  </mc:AlternateContent>
  <xr:revisionPtr revIDLastSave="0" documentId="13_ncr:1_{1720389B-21FE-44BD-9EA5-9E9F785603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-DICIEMBRE 2024" sheetId="2" r:id="rId1"/>
  </sheets>
  <definedNames>
    <definedName name="_xlnm._FilterDatabase" localSheetId="0" hidden="1">'OCTUBRE-DICIEMBRE 2024'!$B$18:$O$49</definedName>
    <definedName name="_xlcn.WorksheetConnection_SalidaAG">#REF!</definedName>
    <definedName name="Articulos">#REF!</definedName>
    <definedName name="inventario">#REF!</definedName>
    <definedName name="inventariototal">#REF!</definedName>
  </definedNames>
  <calcPr calcId="191029"/>
  <customWorkbookViews>
    <customWorkbookView name="Filtro 1" guid="{AC78A0D1-29CC-45FB-941F-922DB2586FD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42" roundtripDataChecksum="2XrlRkZt7iSXLbNGHorE6gYvFudY0zWi7DBhxlKmDT4="/>
    </ext>
  </extLst>
</workbook>
</file>

<file path=xl/calcChain.xml><?xml version="1.0" encoding="utf-8"?>
<calcChain xmlns="http://schemas.openxmlformats.org/spreadsheetml/2006/main">
  <c r="N144" i="2" l="1"/>
  <c r="K144" i="2"/>
  <c r="N143" i="2"/>
  <c r="L143" i="2"/>
  <c r="K143" i="2"/>
  <c r="N142" i="2"/>
  <c r="L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L128" i="2"/>
  <c r="K128" i="2"/>
  <c r="N127" i="2"/>
  <c r="L127" i="2"/>
  <c r="K127" i="2"/>
  <c r="N126" i="2"/>
  <c r="L126" i="2"/>
  <c r="K126" i="2"/>
  <c r="N125" i="2"/>
  <c r="L125" i="2"/>
  <c r="K125" i="2"/>
  <c r="N124" i="2"/>
  <c r="L124" i="2"/>
  <c r="K124" i="2"/>
  <c r="N123" i="2"/>
  <c r="L123" i="2"/>
  <c r="K123" i="2"/>
  <c r="N122" i="2"/>
  <c r="L122" i="2"/>
  <c r="K122" i="2"/>
  <c r="N121" i="2"/>
  <c r="L121" i="2"/>
  <c r="K121" i="2"/>
  <c r="N120" i="2"/>
  <c r="L120" i="2"/>
  <c r="K120" i="2"/>
  <c r="N119" i="2"/>
  <c r="L119" i="2"/>
  <c r="K119" i="2"/>
  <c r="N118" i="2"/>
  <c r="L118" i="2"/>
  <c r="K118" i="2"/>
  <c r="N117" i="2"/>
  <c r="L117" i="2"/>
  <c r="K117" i="2"/>
  <c r="N116" i="2"/>
  <c r="L116" i="2"/>
  <c r="K116" i="2"/>
  <c r="N115" i="2"/>
  <c r="L115" i="2"/>
  <c r="K115" i="2"/>
  <c r="N114" i="2"/>
  <c r="I114" i="2"/>
  <c r="L114" i="2" s="1"/>
  <c r="N113" i="2"/>
  <c r="K113" i="2"/>
  <c r="N112" i="2"/>
  <c r="L112" i="2"/>
  <c r="K112" i="2"/>
  <c r="N111" i="2"/>
  <c r="L111" i="2"/>
  <c r="K111" i="2"/>
  <c r="N110" i="2"/>
  <c r="L110" i="2"/>
  <c r="K110" i="2"/>
  <c r="N109" i="2"/>
  <c r="L109" i="2"/>
  <c r="K109" i="2"/>
  <c r="N108" i="2"/>
  <c r="L108" i="2"/>
  <c r="K108" i="2"/>
  <c r="N107" i="2"/>
  <c r="L107" i="2"/>
  <c r="K107" i="2"/>
  <c r="N106" i="2"/>
  <c r="L106" i="2"/>
  <c r="K106" i="2"/>
  <c r="N105" i="2"/>
  <c r="L105" i="2"/>
  <c r="K105" i="2"/>
  <c r="N104" i="2"/>
  <c r="L104" i="2"/>
  <c r="K104" i="2"/>
  <c r="N103" i="2"/>
  <c r="L103" i="2"/>
  <c r="K103" i="2"/>
  <c r="N102" i="2"/>
  <c r="L102" i="2"/>
  <c r="K102" i="2"/>
  <c r="N101" i="2"/>
  <c r="L101" i="2"/>
  <c r="K101" i="2"/>
  <c r="N100" i="2"/>
  <c r="L100" i="2"/>
  <c r="K100" i="2"/>
  <c r="N99" i="2"/>
  <c r="L99" i="2"/>
  <c r="K99" i="2"/>
  <c r="N98" i="2"/>
  <c r="K98" i="2"/>
  <c r="N97" i="2"/>
  <c r="K97" i="2"/>
  <c r="N96" i="2"/>
  <c r="K96" i="2"/>
  <c r="N95" i="2"/>
  <c r="K95" i="2"/>
  <c r="N94" i="2"/>
  <c r="L94" i="2"/>
  <c r="K94" i="2"/>
  <c r="O48" i="2"/>
  <c r="L48" i="2"/>
  <c r="O47" i="2"/>
  <c r="L47" i="2"/>
  <c r="O46" i="2"/>
  <c r="L46" i="2"/>
  <c r="O45" i="2"/>
  <c r="L45" i="2"/>
  <c r="O44" i="2"/>
  <c r="L44" i="2"/>
  <c r="O43" i="2"/>
  <c r="L43" i="2"/>
  <c r="O42" i="2"/>
  <c r="L42" i="2"/>
  <c r="O41" i="2"/>
  <c r="L41" i="2"/>
  <c r="O40" i="2"/>
  <c r="L40" i="2"/>
  <c r="O39" i="2"/>
  <c r="L39" i="2"/>
  <c r="O38" i="2"/>
  <c r="L38" i="2"/>
  <c r="O37" i="2"/>
  <c r="L37" i="2"/>
  <c r="O36" i="2"/>
  <c r="L36" i="2"/>
  <c r="O35" i="2"/>
  <c r="L35" i="2"/>
  <c r="O34" i="2"/>
  <c r="L34" i="2"/>
  <c r="O33" i="2"/>
  <c r="L33" i="2"/>
  <c r="O32" i="2"/>
  <c r="L32" i="2"/>
  <c r="O31" i="2"/>
  <c r="L31" i="2"/>
  <c r="O30" i="2"/>
  <c r="L30" i="2"/>
  <c r="O29" i="2"/>
  <c r="L29" i="2"/>
  <c r="O28" i="2"/>
  <c r="J28" i="2"/>
  <c r="L28" i="2" s="1"/>
  <c r="O27" i="2"/>
  <c r="L27" i="2"/>
  <c r="O26" i="2"/>
  <c r="L26" i="2"/>
  <c r="O25" i="2"/>
  <c r="L25" i="2"/>
  <c r="O24" i="2"/>
  <c r="L24" i="2"/>
  <c r="O23" i="2"/>
  <c r="L23" i="2"/>
  <c r="O22" i="2"/>
  <c r="L22" i="2"/>
  <c r="O21" i="2"/>
  <c r="L21" i="2"/>
  <c r="O20" i="2"/>
  <c r="L20" i="2"/>
  <c r="K114" i="2" l="1"/>
</calcChain>
</file>

<file path=xl/sharedStrings.xml><?xml version="1.0" encoding="utf-8"?>
<sst xmlns="http://schemas.openxmlformats.org/spreadsheetml/2006/main" count="243" uniqueCount="154">
  <si>
    <t>UND</t>
  </si>
  <si>
    <t>L010</t>
  </si>
  <si>
    <t>P011</t>
  </si>
  <si>
    <t>CAJAS</t>
  </si>
  <si>
    <t>TINTA EPSON AZUL 504</t>
  </si>
  <si>
    <t>E002</t>
  </si>
  <si>
    <t>G004</t>
  </si>
  <si>
    <t>PARES</t>
  </si>
  <si>
    <t>G002</t>
  </si>
  <si>
    <t>ESCOBA CON SU PALO</t>
  </si>
  <si>
    <t>E001</t>
  </si>
  <si>
    <t>A001</t>
  </si>
  <si>
    <t>I003</t>
  </si>
  <si>
    <t>DISPENSADOR DE PAPEL TOALLA</t>
  </si>
  <si>
    <t>D007</t>
  </si>
  <si>
    <t>B004</t>
  </si>
  <si>
    <t>R005</t>
  </si>
  <si>
    <t>D003</t>
  </si>
  <si>
    <t>P002</t>
  </si>
  <si>
    <t>R011</t>
  </si>
  <si>
    <t>DESINFECTANTE (MISTOLIN)</t>
  </si>
  <si>
    <t>D002</t>
  </si>
  <si>
    <t>RESMA</t>
  </si>
  <si>
    <t>CLORO</t>
  </si>
  <si>
    <t>C009</t>
  </si>
  <si>
    <t>J002</t>
  </si>
  <si>
    <t>Z001</t>
  </si>
  <si>
    <t>F007</t>
  </si>
  <si>
    <t>P003</t>
  </si>
  <si>
    <t>L008</t>
  </si>
  <si>
    <t>SACO</t>
  </si>
  <si>
    <t>E009</t>
  </si>
  <si>
    <t>C011</t>
  </si>
  <si>
    <t>CODIGO</t>
  </si>
  <si>
    <t>PRECIO</t>
  </si>
  <si>
    <t>PAQUETE</t>
  </si>
  <si>
    <t>GALON</t>
  </si>
  <si>
    <t>Folders 100/1</t>
  </si>
  <si>
    <t>Folders institucional</t>
  </si>
  <si>
    <t>Sobre manila 500/1</t>
  </si>
  <si>
    <t>Libro record 500 pag.</t>
  </si>
  <si>
    <t>Clip pequeño</t>
  </si>
  <si>
    <t>Clip grande</t>
  </si>
  <si>
    <t>BOLIGRAFOS MIXTOS 12/1</t>
  </si>
  <si>
    <t>Lapiz de carbon 12/1</t>
  </si>
  <si>
    <t>Libreta rayada grande 12/1</t>
  </si>
  <si>
    <t>Libreta rayada peq. 5x8 12/1</t>
  </si>
  <si>
    <t>CD en blanco 50/1</t>
  </si>
  <si>
    <t>Sacagrapas</t>
  </si>
  <si>
    <t>Sacapuntas metal (24/1)</t>
  </si>
  <si>
    <t>Grapas Estandar Everprint</t>
  </si>
  <si>
    <t>Cinta Adhesiva pequeña 6/1</t>
  </si>
  <si>
    <t>Corta cinta adhesiva (dispensador)</t>
  </si>
  <si>
    <t>Resma de papel 8 1/2x11</t>
  </si>
  <si>
    <t>Resma de papel 8 1/2x13</t>
  </si>
  <si>
    <t>Resma de papel 8 1/2x14</t>
  </si>
  <si>
    <t>Resma de papel en hilo</t>
  </si>
  <si>
    <t>Gomas de borrar</t>
  </si>
  <si>
    <t>Post-it 3x3 (5/1)</t>
  </si>
  <si>
    <t>Post-it 3x5 (5/1</t>
  </si>
  <si>
    <t>Ega Liquida</t>
  </si>
  <si>
    <t>Marcadores para pizarra 12/1</t>
  </si>
  <si>
    <t>Marcadores Permanente (Pelikan Flash)</t>
  </si>
  <si>
    <t>Ganco accord (macho y hembra)</t>
  </si>
  <si>
    <t>ROLLOS DE PAPEL PARA SUMADORA</t>
  </si>
  <si>
    <t>REPUBLICA DOMINICANA</t>
  </si>
  <si>
    <t>MINISTERIO DE DEFENSA</t>
  </si>
  <si>
    <t>TODO POR LA PATRIA</t>
  </si>
  <si>
    <t>CUERPO ESPECIALIZADO PARA LA SEGURIDAD DEL METRO</t>
  </si>
  <si>
    <t>“Disciplina, vocación y carácter”</t>
  </si>
  <si>
    <t>RELACION TRIMESTRAL DE MATERIALES DE LIMPIEZA, OCTUBRE - DICIEMBRE 2024.</t>
  </si>
  <si>
    <t>F /ENTADA</t>
  </si>
  <si>
    <t>F/ SALIDA</t>
  </si>
  <si>
    <t>O/C</t>
  </si>
  <si>
    <t>DESC. DEL BIEN</t>
  </si>
  <si>
    <t xml:space="preserve"> EXIST. 30/09/2024</t>
  </si>
  <si>
    <t>ENTRADAS</t>
  </si>
  <si>
    <t>EXIST.</t>
  </si>
  <si>
    <t>VALOR RD$</t>
  </si>
  <si>
    <t>SALIDAS</t>
  </si>
  <si>
    <t>EXST. 31/12/2024</t>
  </si>
  <si>
    <t>VALOR AL 31/12/2024</t>
  </si>
  <si>
    <t>79/43</t>
  </si>
  <si>
    <t>GUANTES DE GOMAS PARA LIMPIEZA</t>
  </si>
  <si>
    <t>LIMPIA CRISTAL CON SU PALO</t>
  </si>
  <si>
    <t xml:space="preserve">UND </t>
  </si>
  <si>
    <t>LIMPIA VIDRIO</t>
  </si>
  <si>
    <t>FUNDA PLASTICA DE 55GL. (100/1)</t>
  </si>
  <si>
    <t>PAPEL TOALLA ( 6/1)</t>
  </si>
  <si>
    <t>PAPEL HIJIENICO FAMIIAR VELET 1/48</t>
  </si>
  <si>
    <t>PAPEL JUMBO NATURAL 1/12</t>
  </si>
  <si>
    <t>A013</t>
  </si>
  <si>
    <t>ALCOHOL ISOPRPILICO AL 70% KLINACCION 1/12</t>
  </si>
  <si>
    <t>J009</t>
  </si>
  <si>
    <t>JABON ANTIBACTERIAL</t>
  </si>
  <si>
    <t>JABON LIQUIDO J- PLUS SURTIDO</t>
  </si>
  <si>
    <t>RECOJEDOR DE BASURA CON SU PALO</t>
  </si>
  <si>
    <t>DE TERGENTE EN POLVO DE 30/LIB</t>
  </si>
  <si>
    <t>ESCOBILLA PARA INODOROS</t>
  </si>
  <si>
    <t>ESCOBA PARA SACAR AGUA</t>
  </si>
  <si>
    <t>INCECTICIDA</t>
  </si>
  <si>
    <t>PIEDRAS AROMATICAS PARA BAÑOS 6/1</t>
  </si>
  <si>
    <t>ZAFACON DE METAL PARA OFICINA</t>
  </si>
  <si>
    <t>06//11/2024</t>
  </si>
  <si>
    <t>Z003</t>
  </si>
  <si>
    <t>ZAFACON DE METAL PLASTICO 13 PLATEADO</t>
  </si>
  <si>
    <t>Z004</t>
  </si>
  <si>
    <t>ZAFACON PARA BAÑO PLASTICO 36 LTS</t>
  </si>
  <si>
    <t>S009</t>
  </si>
  <si>
    <t>OJO</t>
  </si>
  <si>
    <t>SHAMPOO PARA CANINOS</t>
  </si>
  <si>
    <t xml:space="preserve">CUBETA PLASTICA </t>
  </si>
  <si>
    <t>GEL ANTIBACTERIAL (MANITAS LIMPIAS )</t>
  </si>
  <si>
    <t>ALIMENTOS PARA CANINOS (PURINA)</t>
  </si>
  <si>
    <t xml:space="preserve">ILUSTRADOR PARA VEHICULOS </t>
  </si>
  <si>
    <t>RASTRILLO PLASTICO PARA LIMPIEZA</t>
  </si>
  <si>
    <t xml:space="preserve">                EDDY  A. MARMOLEJOS MARTINEZ.</t>
  </si>
  <si>
    <t xml:space="preserve">                 Coronel, Fuerza  Aérea de Rep. Dom.   .</t>
  </si>
  <si>
    <t xml:space="preserve">          Subdirector de logistica  </t>
  </si>
  <si>
    <t>RELACION DE MATERIALES DE OFICINA, OCTUBRE-DICIEMBRE 2024</t>
  </si>
  <si>
    <r>
      <rPr>
        <b/>
        <sz val="15"/>
        <color theme="1"/>
        <rFont val="Calibri"/>
      </rPr>
      <t>F/ ENTRADA</t>
    </r>
    <r>
      <rPr>
        <b/>
        <sz val="15"/>
        <color theme="1"/>
        <rFont val="Calibri"/>
      </rPr>
      <t xml:space="preserve"> </t>
    </r>
  </si>
  <si>
    <t>UND MEDIDA</t>
  </si>
  <si>
    <t xml:space="preserve"> EXIT. 30/09/2024</t>
  </si>
  <si>
    <t>EXIST</t>
  </si>
  <si>
    <t xml:space="preserve">SALIDAS </t>
  </si>
  <si>
    <t>EXIST 31/12/2024</t>
  </si>
  <si>
    <t>VALOR 31/12/2024</t>
  </si>
  <si>
    <t>Sobre blancos 500/1</t>
  </si>
  <si>
    <t>SOBRES PARA CARTAS</t>
  </si>
  <si>
    <t>Etiquetas para Folders.</t>
  </si>
  <si>
    <t>2024-00064</t>
  </si>
  <si>
    <t>cinta adhesiva grande</t>
  </si>
  <si>
    <t>Post-it 2X2</t>
  </si>
  <si>
    <t>Correctores liquidos</t>
  </si>
  <si>
    <t>Marcadores Resaltadores Mixto 12/1</t>
  </si>
  <si>
    <t>TIJERAS</t>
  </si>
  <si>
    <t>TINTA EPSON AMARILLA 544</t>
  </si>
  <si>
    <t>TINTA AZUL T 544</t>
  </si>
  <si>
    <t>TINTA  EPSON AMARILLA 664</t>
  </si>
  <si>
    <t>TINTA EPSON NEGRA 664</t>
  </si>
  <si>
    <t>TINTA PARA SELLO AZUL</t>
  </si>
  <si>
    <t>TINTA EPSON MAGENTA 644</t>
  </si>
  <si>
    <t>TIMNTA CANON 16 AZUL GENUINO</t>
  </si>
  <si>
    <t>TINTA CANON 16 NEGRA</t>
  </si>
  <si>
    <t>TINTA CANON 16 MAGENTA</t>
  </si>
  <si>
    <t>TINTA CANON 16 AMARILLA</t>
  </si>
  <si>
    <t>TONER LASER JET NEGRO 285A/ 35A/36A</t>
  </si>
  <si>
    <t>12/07/0224</t>
  </si>
  <si>
    <t xml:space="preserve"> TINTAS EPSON T544 NEGRO</t>
  </si>
  <si>
    <t xml:space="preserve"> TINTAS EPSON T544 MAGENTA</t>
  </si>
  <si>
    <t>RESMA DE PAPEL HILO  TIMBRADA</t>
  </si>
  <si>
    <t>EDDY  A. MARMOLEJOS MARTINEZ.</t>
  </si>
  <si>
    <t>Coronel, Fuerza  Aérea de Rep. Dom. .</t>
  </si>
  <si>
    <t>Subdirector de 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</si>
</sst>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d/mm/yyyy"/>
    <numFmt numFmtId="166" formatCode="dd/mm"/>
  </numFmts>
  <fonts count="29">
    <font>
      <sz val="11"/>
      <color theme="1"/>
      <name val="Calibri"/>
      <scheme val="minor"/>
    </font>
    <font>
      <sz val="12"/>
      <color theme="1"/>
      <name val="Arial"/>
    </font>
    <font>
      <sz val="11"/>
      <color theme="1"/>
      <name val="Calibri"/>
      <scheme val="minor"/>
    </font>
    <font>
      <sz val="11"/>
      <color theme="1"/>
      <name val="Arial"/>
    </font>
    <font>
      <b/>
      <sz val="15"/>
      <color theme="1"/>
      <name val="Calibri"/>
    </font>
    <font>
      <b/>
      <sz val="15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sz val="13"/>
      <color rgb="FF000000"/>
      <name val="Arial"/>
    </font>
    <font>
      <b/>
      <sz val="13"/>
      <color rgb="FF000000"/>
      <name val="Arial"/>
    </font>
    <font>
      <sz val="9"/>
      <color theme="1"/>
      <name val="Calibri"/>
      <scheme val="minor"/>
    </font>
    <font>
      <b/>
      <sz val="9"/>
      <color rgb="FF000000"/>
      <name val="Calibri"/>
    </font>
    <font>
      <b/>
      <sz val="13"/>
      <color theme="1"/>
      <name val="Calibri"/>
    </font>
    <font>
      <b/>
      <sz val="13"/>
      <color theme="1"/>
      <name val="Arial"/>
    </font>
    <font>
      <b/>
      <sz val="14"/>
      <color rgb="FF000000"/>
      <name val="Arial"/>
    </font>
    <font>
      <b/>
      <sz val="14"/>
      <color theme="1"/>
      <name val="Calibri"/>
    </font>
    <font>
      <sz val="13"/>
      <color theme="1"/>
      <name val="Calibri"/>
    </font>
    <font>
      <sz val="14"/>
      <color theme="1"/>
      <name val="Calibri"/>
    </font>
    <font>
      <sz val="15"/>
      <color theme="1"/>
      <name val="Calibri"/>
    </font>
    <font>
      <sz val="15"/>
      <color theme="1"/>
      <name val="Arial"/>
    </font>
    <font>
      <sz val="9"/>
      <color theme="1"/>
      <name val="Calibri"/>
    </font>
    <font>
      <b/>
      <sz val="18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5"/>
      <color theme="1"/>
      <name val="Calibri"/>
      <scheme val="minor"/>
    </font>
    <font>
      <b/>
      <sz val="15"/>
      <color theme="1"/>
      <name val="Arial"/>
    </font>
    <font>
      <sz val="15"/>
      <color rgb="FF000000"/>
      <name val="Arial"/>
    </font>
    <font>
      <b/>
      <sz val="16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2" borderId="0" xfId="0" applyFont="1" applyFill="1"/>
    <xf numFmtId="0" fontId="12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/>
    <xf numFmtId="14" fontId="16" fillId="2" borderId="0" xfId="0" applyNumberFormat="1" applyFont="1" applyFill="1" applyAlignment="1">
      <alignment horizontal="right"/>
    </xf>
    <xf numFmtId="14" fontId="16" fillId="2" borderId="1" xfId="0" applyNumberFormat="1" applyFont="1" applyFill="1" applyBorder="1" applyAlignment="1">
      <alignment horizontal="right"/>
    </xf>
    <xf numFmtId="165" fontId="17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3" borderId="1" xfId="0" applyFont="1" applyFill="1" applyBorder="1"/>
    <xf numFmtId="164" fontId="18" fillId="2" borderId="1" xfId="0" applyNumberFormat="1" applyFont="1" applyFill="1" applyBorder="1" applyAlignment="1">
      <alignment horizontal="right"/>
    </xf>
    <xf numFmtId="164" fontId="16" fillId="2" borderId="1" xfId="0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" xfId="0" applyNumberFormat="1" applyFont="1" applyFill="1" applyBorder="1" applyAlignment="1">
      <alignment horizontal="right"/>
    </xf>
    <xf numFmtId="14" fontId="17" fillId="2" borderId="0" xfId="0" applyNumberFormat="1" applyFont="1" applyFill="1" applyAlignment="1">
      <alignment horizontal="right"/>
    </xf>
    <xf numFmtId="14" fontId="17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/>
    </xf>
    <xf numFmtId="165" fontId="17" fillId="2" borderId="0" xfId="0" applyNumberFormat="1" applyFont="1" applyFill="1" applyAlignment="1">
      <alignment horizontal="right"/>
    </xf>
    <xf numFmtId="165" fontId="17" fillId="2" borderId="1" xfId="0" applyNumberFormat="1" applyFont="1" applyFill="1" applyBorder="1" applyAlignment="1">
      <alignment horizontal="right"/>
    </xf>
    <xf numFmtId="166" fontId="18" fillId="2" borderId="1" xfId="0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6" fillId="2" borderId="0" xfId="0" applyFont="1" applyFill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center"/>
    </xf>
    <xf numFmtId="0" fontId="20" fillId="0" borderId="0" xfId="0" applyFont="1"/>
    <xf numFmtId="164" fontId="21" fillId="0" borderId="1" xfId="0" applyNumberFormat="1" applyFont="1" applyBorder="1"/>
    <xf numFmtId="164" fontId="21" fillId="0" borderId="1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4" fillId="0" borderId="0" xfId="0" applyFont="1"/>
    <xf numFmtId="0" fontId="22" fillId="0" borderId="4" xfId="0" applyFont="1" applyBorder="1"/>
    <xf numFmtId="0" fontId="4" fillId="2" borderId="0" xfId="0" applyFont="1" applyFill="1"/>
    <xf numFmtId="0" fontId="4" fillId="4" borderId="1" xfId="0" applyFont="1" applyFill="1" applyBorder="1"/>
    <xf numFmtId="0" fontId="25" fillId="4" borderId="1" xfId="0" applyFont="1" applyFill="1" applyBorder="1" applyAlignment="1">
      <alignment horizontal="center"/>
    </xf>
    <xf numFmtId="0" fontId="5" fillId="4" borderId="1" xfId="0" applyFont="1" applyFill="1" applyBorder="1"/>
    <xf numFmtId="165" fontId="18" fillId="0" borderId="0" xfId="0" applyNumberFormat="1" applyFont="1" applyAlignment="1">
      <alignment horizontal="left"/>
    </xf>
    <xf numFmtId="165" fontId="18" fillId="0" borderId="1" xfId="0" applyNumberFormat="1" applyFont="1" applyBorder="1" applyAlignment="1">
      <alignment horizontal="left"/>
    </xf>
    <xf numFmtId="165" fontId="18" fillId="0" borderId="1" xfId="0" applyNumberFormat="1" applyFont="1" applyBorder="1"/>
    <xf numFmtId="0" fontId="18" fillId="0" borderId="1" xfId="0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/>
    <xf numFmtId="164" fontId="24" fillId="0" borderId="1" xfId="0" applyNumberFormat="1" applyFont="1" applyBorder="1"/>
    <xf numFmtId="14" fontId="18" fillId="2" borderId="0" xfId="0" applyNumberFormat="1" applyFont="1" applyFill="1" applyAlignment="1">
      <alignment horizontal="left"/>
    </xf>
    <xf numFmtId="14" fontId="18" fillId="2" borderId="1" xfId="0" applyNumberFormat="1" applyFont="1" applyFill="1" applyBorder="1" applyAlignment="1">
      <alignment horizontal="left"/>
    </xf>
    <xf numFmtId="0" fontId="24" fillId="2" borderId="1" xfId="0" applyFont="1" applyFill="1" applyBorder="1" applyAlignment="1">
      <alignment horizontal="center"/>
    </xf>
    <xf numFmtId="14" fontId="18" fillId="0" borderId="0" xfId="0" applyNumberFormat="1" applyFont="1" applyAlignment="1">
      <alignment horizontal="left"/>
    </xf>
    <xf numFmtId="14" fontId="18" fillId="0" borderId="1" xfId="0" applyNumberFormat="1" applyFont="1" applyBorder="1" applyAlignment="1">
      <alignment horizontal="left"/>
    </xf>
    <xf numFmtId="165" fontId="18" fillId="2" borderId="0" xfId="0" applyNumberFormat="1" applyFont="1" applyFill="1" applyAlignment="1">
      <alignment horizontal="left"/>
    </xf>
    <xf numFmtId="165" fontId="18" fillId="2" borderId="1" xfId="0" applyNumberFormat="1" applyFont="1" applyFill="1" applyBorder="1" applyAlignment="1">
      <alignment horizontal="left"/>
    </xf>
    <xf numFmtId="0" fontId="18" fillId="2" borderId="1" xfId="0" applyFont="1" applyFill="1" applyBorder="1"/>
    <xf numFmtId="0" fontId="19" fillId="0" borderId="1" xfId="0" applyFont="1" applyBorder="1" applyAlignment="1">
      <alignment horizontal="center"/>
    </xf>
    <xf numFmtId="0" fontId="18" fillId="0" borderId="0" xfId="0" applyFont="1"/>
    <xf numFmtId="14" fontId="19" fillId="2" borderId="0" xfId="0" applyNumberFormat="1" applyFont="1" applyFill="1" applyAlignment="1">
      <alignment horizontal="left"/>
    </xf>
    <xf numFmtId="14" fontId="19" fillId="2" borderId="1" xfId="0" applyNumberFormat="1" applyFont="1" applyFill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3" borderId="1" xfId="0" applyFont="1" applyFill="1" applyBorder="1"/>
    <xf numFmtId="164" fontId="19" fillId="2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horizontal="left"/>
    </xf>
    <xf numFmtId="164" fontId="24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14" fontId="18" fillId="2" borderId="0" xfId="0" applyNumberFormat="1" applyFont="1" applyFill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18" fillId="3" borderId="1" xfId="0" applyFont="1" applyFill="1" applyBorder="1"/>
    <xf numFmtId="4" fontId="18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right"/>
    </xf>
    <xf numFmtId="0" fontId="18" fillId="0" borderId="1" xfId="0" applyFont="1" applyBorder="1"/>
    <xf numFmtId="164" fontId="18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28" fillId="0" borderId="4" xfId="0" applyFont="1" applyBorder="1" applyAlignment="1">
      <alignment horizontal="center"/>
    </xf>
    <xf numFmtId="0" fontId="7" fillId="0" borderId="4" xfId="0" applyFont="1" applyBorder="1"/>
    <xf numFmtId="0" fontId="11" fillId="0" borderId="4" xfId="0" applyFont="1" applyBorder="1" applyAlignment="1">
      <alignment horizontal="center"/>
    </xf>
    <xf numFmtId="0" fontId="22" fillId="0" borderId="0" xfId="0" applyFont="1"/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42" Type="http://customschemas.google.com/relationships/workbookmetadata" Target="metadata"/><Relationship Id="rId46" Type="http://schemas.openxmlformats.org/officeDocument/2006/relationships/calcChain" Target="calcChain.xml"/><Relationship Id="rId1" Type="http://schemas.openxmlformats.org/officeDocument/2006/relationships/worksheet" Target="worksheets/sheet1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2933700</xdr:colOff>
      <xdr:row>4</xdr:row>
      <xdr:rowOff>66675</xdr:rowOff>
    </xdr:from>
    <xdr:ext cx="2257425" cy="11334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34750" y="828675"/>
          <a:ext cx="225742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2952750</xdr:colOff>
      <xdr:row>80</xdr:row>
      <xdr:rowOff>66675</xdr:rowOff>
    </xdr:from>
    <xdr:ext cx="2257425" cy="11334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53800" y="17564100"/>
          <a:ext cx="2257425" cy="1133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7:Q156"/>
  <sheetViews>
    <sheetView showGridLines="0" tabSelected="1" zoomScale="40" zoomScaleNormal="40" workbookViewId="0">
      <pane ySplit="1" topLeftCell="A2" activePane="bottomLeft" state="frozen"/>
      <selection pane="bottomLeft" activeCell="P13" sqref="P13"/>
    </sheetView>
  </sheetViews>
  <sheetFormatPr baseColWidth="10" defaultColWidth="14.42578125" defaultRowHeight="15" customHeight="1"/>
  <cols>
    <col min="1" max="2" width="16.85546875" customWidth="1"/>
    <col min="3" max="3" width="16.42578125" customWidth="1"/>
    <col min="4" max="4" width="16.5703125" customWidth="1"/>
    <col min="5" max="5" width="59.28515625" bestFit="1" customWidth="1"/>
    <col min="6" max="6" width="70.5703125" bestFit="1" customWidth="1"/>
    <col min="7" max="7" width="23.5703125" customWidth="1"/>
    <col min="8" max="8" width="20.140625" customWidth="1"/>
    <col min="10" max="10" width="14" bestFit="1" customWidth="1"/>
    <col min="11" max="11" width="19" customWidth="1"/>
    <col min="12" max="12" width="21.140625" bestFit="1" customWidth="1"/>
    <col min="13" max="13" width="17.42578125" customWidth="1"/>
    <col min="14" max="14" width="23.85546875" customWidth="1"/>
    <col min="15" max="15" width="28.42578125" customWidth="1"/>
  </cols>
  <sheetData>
    <row r="7" spans="3:17" ht="1.5" customHeight="1"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</row>
    <row r="8" spans="3:17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3:17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3:17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3:17" ht="16.5">
      <c r="C11" s="1"/>
      <c r="D11" s="1"/>
      <c r="E11" s="2"/>
      <c r="F11" s="2"/>
      <c r="G11" s="2"/>
      <c r="H11" s="2"/>
      <c r="I11" s="2"/>
      <c r="J11" s="2"/>
      <c r="K11" s="2"/>
      <c r="L11" s="2"/>
      <c r="N11" s="1"/>
      <c r="O11" s="1"/>
      <c r="P11" s="1"/>
      <c r="Q11" s="1"/>
    </row>
    <row r="12" spans="3:17" ht="16.5">
      <c r="C12" s="1"/>
      <c r="D12" s="1"/>
      <c r="E12" s="84" t="s">
        <v>65</v>
      </c>
      <c r="F12" s="85"/>
      <c r="G12" s="85"/>
      <c r="H12" s="85"/>
      <c r="I12" s="85"/>
      <c r="J12" s="85"/>
      <c r="K12" s="85"/>
      <c r="L12" s="85"/>
      <c r="N12" s="1"/>
      <c r="O12" s="1"/>
      <c r="P12" s="1"/>
      <c r="Q12" s="1"/>
    </row>
    <row r="13" spans="3:17" ht="16.5">
      <c r="C13" s="1"/>
      <c r="D13" s="1"/>
      <c r="E13" s="86" t="s">
        <v>66</v>
      </c>
      <c r="F13" s="85"/>
      <c r="G13" s="85"/>
      <c r="H13" s="85"/>
      <c r="I13" s="85"/>
      <c r="J13" s="85"/>
      <c r="K13" s="85"/>
      <c r="L13" s="85"/>
      <c r="N13" s="1"/>
      <c r="O13" s="1"/>
      <c r="P13" s="1"/>
      <c r="Q13" s="1"/>
    </row>
    <row r="14" spans="3:17" ht="16.5">
      <c r="C14" s="1"/>
      <c r="D14" s="1"/>
      <c r="E14" s="84" t="s">
        <v>67</v>
      </c>
      <c r="F14" s="85"/>
      <c r="G14" s="85"/>
      <c r="H14" s="85"/>
      <c r="I14" s="85"/>
      <c r="J14" s="85"/>
      <c r="K14" s="85"/>
      <c r="L14" s="85"/>
      <c r="N14" s="1"/>
      <c r="O14" s="1"/>
      <c r="P14" s="1"/>
      <c r="Q14" s="1"/>
    </row>
    <row r="15" spans="3:17" ht="16.5">
      <c r="C15" s="1"/>
      <c r="D15" s="1"/>
      <c r="E15" s="84" t="s">
        <v>68</v>
      </c>
      <c r="F15" s="85"/>
      <c r="G15" s="85"/>
      <c r="H15" s="85"/>
      <c r="I15" s="85"/>
      <c r="J15" s="85"/>
      <c r="K15" s="85"/>
      <c r="L15" s="85"/>
      <c r="N15" s="1"/>
      <c r="O15" s="1"/>
      <c r="P15" s="1"/>
      <c r="Q15" s="1"/>
    </row>
    <row r="16" spans="3:17" ht="16.5">
      <c r="C16" s="1"/>
      <c r="D16" s="1"/>
      <c r="E16" s="84" t="s">
        <v>69</v>
      </c>
      <c r="F16" s="85"/>
      <c r="G16" s="85"/>
      <c r="H16" s="85"/>
      <c r="I16" s="85"/>
      <c r="J16" s="85"/>
      <c r="K16" s="85"/>
      <c r="L16" s="85"/>
      <c r="N16" s="1"/>
      <c r="O16" s="1"/>
      <c r="P16" s="1"/>
      <c r="Q16" s="1"/>
    </row>
    <row r="17" spans="1:17" ht="20.25">
      <c r="A17" s="3"/>
      <c r="B17" s="3"/>
      <c r="C17" s="4"/>
      <c r="D17" s="87" t="s">
        <v>70</v>
      </c>
      <c r="E17" s="88"/>
      <c r="F17" s="88"/>
      <c r="G17" s="88"/>
      <c r="H17" s="88"/>
      <c r="I17" s="88"/>
      <c r="J17" s="88"/>
      <c r="K17" s="88"/>
      <c r="L17" s="88"/>
      <c r="M17" s="88"/>
    </row>
    <row r="18" spans="1:17">
      <c r="A18" s="3"/>
      <c r="B18" s="3"/>
      <c r="C18" s="4"/>
      <c r="D18" s="4"/>
      <c r="E18" s="4"/>
      <c r="F18" s="89"/>
      <c r="G18" s="88"/>
      <c r="H18" s="88"/>
      <c r="I18" s="88"/>
      <c r="J18" s="88"/>
      <c r="K18" s="88"/>
      <c r="L18" s="88"/>
      <c r="M18" s="88"/>
      <c r="N18" s="88"/>
      <c r="O18" s="88"/>
      <c r="P18" s="4"/>
      <c r="Q18" s="4"/>
    </row>
    <row r="19" spans="1:17" ht="18.75">
      <c r="A19" s="5"/>
      <c r="B19" s="6" t="s">
        <v>71</v>
      </c>
      <c r="C19" s="7" t="s">
        <v>72</v>
      </c>
      <c r="D19" s="7" t="s">
        <v>33</v>
      </c>
      <c r="E19" s="7" t="s">
        <v>73</v>
      </c>
      <c r="F19" s="8" t="s">
        <v>74</v>
      </c>
      <c r="G19" s="8" t="s">
        <v>0</v>
      </c>
      <c r="H19" s="9" t="s">
        <v>75</v>
      </c>
      <c r="I19" s="8" t="s">
        <v>76</v>
      </c>
      <c r="J19" s="8" t="s">
        <v>77</v>
      </c>
      <c r="K19" s="8" t="s">
        <v>34</v>
      </c>
      <c r="L19" s="8" t="s">
        <v>78</v>
      </c>
      <c r="M19" s="8" t="s">
        <v>79</v>
      </c>
      <c r="N19" s="10" t="s">
        <v>80</v>
      </c>
      <c r="O19" s="9" t="s">
        <v>81</v>
      </c>
      <c r="P19" s="3"/>
      <c r="Q19" s="3"/>
    </row>
    <row r="20" spans="1:17" ht="19.5">
      <c r="A20" s="11"/>
      <c r="B20" s="12">
        <v>45268</v>
      </c>
      <c r="C20" s="13">
        <v>45657</v>
      </c>
      <c r="D20" s="14" t="s">
        <v>6</v>
      </c>
      <c r="E20" s="15" t="s">
        <v>82</v>
      </c>
      <c r="F20" s="16" t="s">
        <v>83</v>
      </c>
      <c r="G20" s="15" t="s">
        <v>7</v>
      </c>
      <c r="H20" s="15">
        <v>200</v>
      </c>
      <c r="I20" s="15">
        <v>0</v>
      </c>
      <c r="J20" s="15">
        <v>200</v>
      </c>
      <c r="K20" s="17">
        <v>78</v>
      </c>
      <c r="L20" s="17">
        <f t="shared" ref="L20:L48" si="0">K20*J20</f>
        <v>15600</v>
      </c>
      <c r="M20" s="15">
        <v>83</v>
      </c>
      <c r="N20" s="15">
        <v>117</v>
      </c>
      <c r="O20" s="18">
        <f t="shared" ref="O20:O48" si="1">N20*K20</f>
        <v>9126</v>
      </c>
      <c r="P20" s="3"/>
      <c r="Q20" s="3"/>
    </row>
    <row r="21" spans="1:17" ht="19.5">
      <c r="A21" s="19"/>
      <c r="B21" s="20">
        <v>45551</v>
      </c>
      <c r="C21" s="13">
        <v>45657</v>
      </c>
      <c r="D21" s="14" t="s">
        <v>24</v>
      </c>
      <c r="E21" s="15">
        <v>129</v>
      </c>
      <c r="F21" s="16" t="s">
        <v>23</v>
      </c>
      <c r="G21" s="15" t="s">
        <v>36</v>
      </c>
      <c r="H21" s="15">
        <v>50</v>
      </c>
      <c r="I21" s="15">
        <v>120</v>
      </c>
      <c r="J21" s="15">
        <v>170</v>
      </c>
      <c r="K21" s="17">
        <v>200.6</v>
      </c>
      <c r="L21" s="17">
        <f t="shared" si="0"/>
        <v>34102</v>
      </c>
      <c r="M21" s="15">
        <v>151</v>
      </c>
      <c r="N21" s="15">
        <v>19</v>
      </c>
      <c r="O21" s="18">
        <f t="shared" si="1"/>
        <v>3811.4</v>
      </c>
      <c r="P21" s="3"/>
      <c r="Q21" s="3"/>
    </row>
    <row r="22" spans="1:17" ht="19.5">
      <c r="A22" s="19"/>
      <c r="B22" s="20">
        <v>45551</v>
      </c>
      <c r="C22" s="13">
        <v>45657</v>
      </c>
      <c r="D22" s="14" t="s">
        <v>21</v>
      </c>
      <c r="E22" s="15">
        <v>129</v>
      </c>
      <c r="F22" s="16" t="s">
        <v>20</v>
      </c>
      <c r="G22" s="15" t="s">
        <v>36</v>
      </c>
      <c r="H22" s="15">
        <v>60</v>
      </c>
      <c r="I22" s="15">
        <v>70</v>
      </c>
      <c r="J22" s="15">
        <v>130</v>
      </c>
      <c r="K22" s="17">
        <v>330.4</v>
      </c>
      <c r="L22" s="17">
        <f t="shared" si="0"/>
        <v>42952</v>
      </c>
      <c r="M22" s="15">
        <v>167</v>
      </c>
      <c r="N22" s="15">
        <v>3</v>
      </c>
      <c r="O22" s="18">
        <f t="shared" si="1"/>
        <v>991.19999999999993</v>
      </c>
      <c r="P22" s="3"/>
      <c r="Q22" s="3"/>
    </row>
    <row r="23" spans="1:17" ht="19.5">
      <c r="A23" s="21"/>
      <c r="B23" s="22">
        <v>45132</v>
      </c>
      <c r="C23" s="13">
        <v>45657</v>
      </c>
      <c r="D23" s="14" t="s">
        <v>14</v>
      </c>
      <c r="E23" s="15">
        <v>47</v>
      </c>
      <c r="F23" s="16" t="s">
        <v>13</v>
      </c>
      <c r="G23" s="15" t="s">
        <v>0</v>
      </c>
      <c r="H23" s="15">
        <v>5</v>
      </c>
      <c r="I23" s="15">
        <v>0</v>
      </c>
      <c r="J23" s="15">
        <v>5</v>
      </c>
      <c r="K23" s="17">
        <v>1298</v>
      </c>
      <c r="L23" s="17">
        <f t="shared" si="0"/>
        <v>6490</v>
      </c>
      <c r="M23" s="15">
        <v>0</v>
      </c>
      <c r="N23" s="15">
        <v>5</v>
      </c>
      <c r="O23" s="18">
        <f t="shared" si="1"/>
        <v>6490</v>
      </c>
      <c r="P23" s="3"/>
      <c r="Q23" s="3"/>
    </row>
    <row r="24" spans="1:17" ht="19.5">
      <c r="A24" s="11"/>
      <c r="B24" s="12">
        <v>45132</v>
      </c>
      <c r="C24" s="13">
        <v>45657</v>
      </c>
      <c r="D24" s="14" t="s">
        <v>29</v>
      </c>
      <c r="E24" s="15">
        <v>47</v>
      </c>
      <c r="F24" s="16" t="s">
        <v>84</v>
      </c>
      <c r="G24" s="15" t="s">
        <v>85</v>
      </c>
      <c r="H24" s="15">
        <v>1</v>
      </c>
      <c r="I24" s="15">
        <v>0</v>
      </c>
      <c r="J24" s="15">
        <v>1</v>
      </c>
      <c r="K24" s="17">
        <v>1800</v>
      </c>
      <c r="L24" s="17">
        <f t="shared" si="0"/>
        <v>1800</v>
      </c>
      <c r="M24" s="15">
        <v>0</v>
      </c>
      <c r="N24" s="15">
        <v>1</v>
      </c>
      <c r="O24" s="18">
        <f t="shared" si="1"/>
        <v>1800</v>
      </c>
      <c r="P24" s="3"/>
      <c r="Q24" s="3"/>
    </row>
    <row r="25" spans="1:17" ht="19.5">
      <c r="A25" s="11"/>
      <c r="B25" s="12">
        <v>45268</v>
      </c>
      <c r="C25" s="13">
        <v>45657</v>
      </c>
      <c r="D25" s="14" t="s">
        <v>1</v>
      </c>
      <c r="E25" s="15" t="s">
        <v>82</v>
      </c>
      <c r="F25" s="16" t="s">
        <v>86</v>
      </c>
      <c r="G25" s="15" t="s">
        <v>36</v>
      </c>
      <c r="H25" s="15">
        <v>4</v>
      </c>
      <c r="I25" s="15">
        <v>0</v>
      </c>
      <c r="J25" s="15">
        <v>4</v>
      </c>
      <c r="K25" s="17">
        <v>430</v>
      </c>
      <c r="L25" s="17">
        <f t="shared" si="0"/>
        <v>1720</v>
      </c>
      <c r="M25" s="15">
        <v>0</v>
      </c>
      <c r="N25" s="15">
        <v>4</v>
      </c>
      <c r="O25" s="18">
        <f t="shared" si="1"/>
        <v>1720</v>
      </c>
      <c r="P25" s="3"/>
      <c r="Q25" s="3"/>
    </row>
    <row r="26" spans="1:17" ht="19.5">
      <c r="A26" s="19"/>
      <c r="B26" s="20">
        <v>45509</v>
      </c>
      <c r="C26" s="13">
        <v>45657</v>
      </c>
      <c r="D26" s="14" t="s">
        <v>27</v>
      </c>
      <c r="E26" s="15">
        <v>107</v>
      </c>
      <c r="F26" s="16" t="s">
        <v>87</v>
      </c>
      <c r="G26" s="15" t="s">
        <v>35</v>
      </c>
      <c r="H26" s="15">
        <v>0</v>
      </c>
      <c r="I26" s="15">
        <v>2500</v>
      </c>
      <c r="J26" s="15">
        <v>2500</v>
      </c>
      <c r="K26" s="17">
        <v>5.31</v>
      </c>
      <c r="L26" s="17">
        <f t="shared" si="0"/>
        <v>13274.999999999998</v>
      </c>
      <c r="M26" s="23">
        <v>2300</v>
      </c>
      <c r="N26" s="15">
        <v>200</v>
      </c>
      <c r="O26" s="18">
        <f t="shared" si="1"/>
        <v>1062</v>
      </c>
      <c r="P26" s="3"/>
      <c r="Q26" s="3"/>
    </row>
    <row r="27" spans="1:17" ht="19.5">
      <c r="A27" s="24"/>
      <c r="B27" s="25">
        <v>45602</v>
      </c>
      <c r="C27" s="13">
        <v>45657</v>
      </c>
      <c r="D27" s="14" t="s">
        <v>18</v>
      </c>
      <c r="E27" s="26">
        <v>45658</v>
      </c>
      <c r="F27" s="16" t="s">
        <v>88</v>
      </c>
      <c r="G27" s="15" t="s">
        <v>0</v>
      </c>
      <c r="H27" s="15">
        <v>0</v>
      </c>
      <c r="I27" s="15">
        <v>60</v>
      </c>
      <c r="J27" s="15">
        <v>660</v>
      </c>
      <c r="K27" s="17">
        <v>207.51</v>
      </c>
      <c r="L27" s="17">
        <f t="shared" si="0"/>
        <v>136956.6</v>
      </c>
      <c r="M27" s="15">
        <v>603</v>
      </c>
      <c r="N27" s="15">
        <v>57</v>
      </c>
      <c r="O27" s="18">
        <f t="shared" si="1"/>
        <v>11828.07</v>
      </c>
      <c r="P27" s="3"/>
      <c r="Q27" s="3"/>
    </row>
    <row r="28" spans="1:17" ht="19.5">
      <c r="A28" s="19"/>
      <c r="B28" s="20">
        <v>45426</v>
      </c>
      <c r="C28" s="13">
        <v>45657</v>
      </c>
      <c r="D28" s="14" t="s">
        <v>28</v>
      </c>
      <c r="E28" s="15">
        <v>57</v>
      </c>
      <c r="F28" s="16" t="s">
        <v>89</v>
      </c>
      <c r="G28" s="15" t="s">
        <v>0</v>
      </c>
      <c r="H28" s="15">
        <v>114</v>
      </c>
      <c r="I28" s="15">
        <v>480</v>
      </c>
      <c r="J28" s="15">
        <f>I28+H28</f>
        <v>594</v>
      </c>
      <c r="K28" s="17">
        <v>108.67</v>
      </c>
      <c r="L28" s="17">
        <f t="shared" si="0"/>
        <v>64549.98</v>
      </c>
      <c r="M28" s="15">
        <v>416</v>
      </c>
      <c r="N28" s="15">
        <v>178</v>
      </c>
      <c r="O28" s="18">
        <f t="shared" si="1"/>
        <v>19343.260000000002</v>
      </c>
      <c r="P28" s="3"/>
      <c r="Q28" s="3"/>
    </row>
    <row r="29" spans="1:17" ht="19.5">
      <c r="A29" s="24"/>
      <c r="B29" s="25">
        <v>45602</v>
      </c>
      <c r="C29" s="13">
        <v>45657</v>
      </c>
      <c r="D29" s="14" t="s">
        <v>2</v>
      </c>
      <c r="E29" s="26">
        <v>45658</v>
      </c>
      <c r="F29" s="16" t="s">
        <v>90</v>
      </c>
      <c r="G29" s="15" t="s">
        <v>0</v>
      </c>
      <c r="H29" s="15">
        <v>430</v>
      </c>
      <c r="I29" s="15">
        <v>624</v>
      </c>
      <c r="J29" s="15">
        <v>1054</v>
      </c>
      <c r="K29" s="17">
        <v>93.42</v>
      </c>
      <c r="L29" s="17">
        <f t="shared" si="0"/>
        <v>98464.680000000008</v>
      </c>
      <c r="M29" s="15">
        <v>615</v>
      </c>
      <c r="N29" s="15">
        <v>439</v>
      </c>
      <c r="O29" s="18">
        <f t="shared" si="1"/>
        <v>41011.379999999997</v>
      </c>
      <c r="P29" s="3"/>
      <c r="Q29" s="3"/>
    </row>
    <row r="30" spans="1:17" ht="19.5">
      <c r="A30" s="24"/>
      <c r="B30" s="25">
        <v>45426</v>
      </c>
      <c r="C30" s="13">
        <v>45657</v>
      </c>
      <c r="D30" s="14" t="s">
        <v>91</v>
      </c>
      <c r="E30" s="15">
        <v>93.42</v>
      </c>
      <c r="F30" s="16" t="s">
        <v>92</v>
      </c>
      <c r="G30" s="15" t="s">
        <v>36</v>
      </c>
      <c r="H30" s="15">
        <v>35</v>
      </c>
      <c r="I30" s="15">
        <v>0</v>
      </c>
      <c r="J30" s="15">
        <v>35</v>
      </c>
      <c r="K30" s="17">
        <v>471.5</v>
      </c>
      <c r="L30" s="17">
        <f t="shared" si="0"/>
        <v>16502.5</v>
      </c>
      <c r="M30" s="15">
        <v>18</v>
      </c>
      <c r="N30" s="15">
        <v>17</v>
      </c>
      <c r="O30" s="18">
        <f t="shared" si="1"/>
        <v>8015.5</v>
      </c>
      <c r="P30" s="3"/>
      <c r="Q30" s="3"/>
    </row>
    <row r="31" spans="1:17" ht="19.5">
      <c r="A31" s="19"/>
      <c r="B31" s="20">
        <v>45426</v>
      </c>
      <c r="C31" s="13">
        <v>45657</v>
      </c>
      <c r="D31" s="14" t="s">
        <v>93</v>
      </c>
      <c r="E31" s="15">
        <v>57</v>
      </c>
      <c r="F31" s="16" t="s">
        <v>94</v>
      </c>
      <c r="G31" s="15" t="s">
        <v>36</v>
      </c>
      <c r="H31" s="15">
        <v>0</v>
      </c>
      <c r="I31" s="23">
        <v>40</v>
      </c>
      <c r="J31" s="15">
        <v>40</v>
      </c>
      <c r="K31" s="17">
        <v>348.1</v>
      </c>
      <c r="L31" s="17">
        <f t="shared" si="0"/>
        <v>13924</v>
      </c>
      <c r="M31" s="15">
        <v>23</v>
      </c>
      <c r="N31" s="15">
        <v>17</v>
      </c>
      <c r="O31" s="18">
        <f t="shared" si="1"/>
        <v>5917.7000000000007</v>
      </c>
      <c r="P31" s="3"/>
      <c r="Q31" s="3"/>
    </row>
    <row r="32" spans="1:17" ht="19.5">
      <c r="A32" s="24"/>
      <c r="B32" s="25">
        <v>45602</v>
      </c>
      <c r="C32" s="13">
        <v>45657</v>
      </c>
      <c r="D32" s="14" t="s">
        <v>25</v>
      </c>
      <c r="E32" s="26">
        <v>45658</v>
      </c>
      <c r="F32" s="16" t="s">
        <v>95</v>
      </c>
      <c r="G32" s="15" t="s">
        <v>36</v>
      </c>
      <c r="H32" s="15">
        <v>11</v>
      </c>
      <c r="I32" s="15">
        <v>65</v>
      </c>
      <c r="J32" s="15">
        <v>76</v>
      </c>
      <c r="K32" s="17">
        <v>177</v>
      </c>
      <c r="L32" s="17">
        <f t="shared" si="0"/>
        <v>13452</v>
      </c>
      <c r="M32" s="15">
        <v>73</v>
      </c>
      <c r="N32" s="15">
        <v>3</v>
      </c>
      <c r="O32" s="18">
        <f t="shared" si="1"/>
        <v>531</v>
      </c>
      <c r="P32" s="3"/>
      <c r="Q32" s="3"/>
    </row>
    <row r="33" spans="1:17" ht="19.5">
      <c r="A33" s="19"/>
      <c r="B33" s="20">
        <v>45498</v>
      </c>
      <c r="C33" s="13">
        <v>45657</v>
      </c>
      <c r="D33" s="14" t="s">
        <v>19</v>
      </c>
      <c r="E33" s="15">
        <v>47</v>
      </c>
      <c r="F33" s="16" t="s">
        <v>96</v>
      </c>
      <c r="G33" s="15" t="s">
        <v>0</v>
      </c>
      <c r="H33" s="15">
        <v>50</v>
      </c>
      <c r="I33" s="15">
        <v>0</v>
      </c>
      <c r="J33" s="23">
        <v>50</v>
      </c>
      <c r="K33" s="17">
        <v>700</v>
      </c>
      <c r="L33" s="17">
        <f t="shared" si="0"/>
        <v>35000</v>
      </c>
      <c r="M33" s="15">
        <v>14</v>
      </c>
      <c r="N33" s="23">
        <v>36</v>
      </c>
      <c r="O33" s="18">
        <f t="shared" si="1"/>
        <v>25200</v>
      </c>
      <c r="P33" s="3"/>
      <c r="Q33" s="3"/>
    </row>
    <row r="34" spans="1:17" ht="19.5">
      <c r="A34" s="24"/>
      <c r="B34" s="25">
        <v>45602</v>
      </c>
      <c r="C34" s="13">
        <v>45657</v>
      </c>
      <c r="D34" s="14" t="s">
        <v>17</v>
      </c>
      <c r="E34" s="26">
        <v>45658</v>
      </c>
      <c r="F34" s="16" t="s">
        <v>97</v>
      </c>
      <c r="G34" s="15" t="s">
        <v>30</v>
      </c>
      <c r="H34" s="15">
        <v>5</v>
      </c>
      <c r="I34" s="15">
        <v>20</v>
      </c>
      <c r="J34" s="15">
        <v>25</v>
      </c>
      <c r="K34" s="17">
        <v>1298</v>
      </c>
      <c r="L34" s="17">
        <f t="shared" si="0"/>
        <v>32450</v>
      </c>
      <c r="M34" s="15">
        <v>8</v>
      </c>
      <c r="N34" s="15">
        <v>17</v>
      </c>
      <c r="O34" s="18">
        <f t="shared" si="1"/>
        <v>22066</v>
      </c>
      <c r="P34" s="3"/>
      <c r="Q34" s="3"/>
    </row>
    <row r="35" spans="1:17" ht="19.5">
      <c r="A35" s="24"/>
      <c r="B35" s="25">
        <v>45602</v>
      </c>
      <c r="C35" s="13">
        <v>45657</v>
      </c>
      <c r="D35" s="14" t="s">
        <v>10</v>
      </c>
      <c r="E35" s="26">
        <v>45658</v>
      </c>
      <c r="F35" s="16" t="s">
        <v>9</v>
      </c>
      <c r="G35" s="15" t="s">
        <v>0</v>
      </c>
      <c r="H35" s="15">
        <v>43</v>
      </c>
      <c r="I35" s="15">
        <v>25</v>
      </c>
      <c r="J35" s="15">
        <v>78</v>
      </c>
      <c r="K35" s="17">
        <v>212.4</v>
      </c>
      <c r="L35" s="17">
        <f t="shared" si="0"/>
        <v>16567.2</v>
      </c>
      <c r="M35" s="15">
        <v>71</v>
      </c>
      <c r="N35" s="15">
        <v>7</v>
      </c>
      <c r="O35" s="18">
        <f t="shared" si="1"/>
        <v>1486.8</v>
      </c>
      <c r="P35" s="3"/>
      <c r="Q35" s="3"/>
    </row>
    <row r="36" spans="1:17" ht="19.5">
      <c r="A36" s="19"/>
      <c r="B36" s="20">
        <v>45426</v>
      </c>
      <c r="C36" s="13">
        <v>45657</v>
      </c>
      <c r="D36" s="27" t="s">
        <v>5</v>
      </c>
      <c r="E36" s="28">
        <v>74</v>
      </c>
      <c r="F36" s="16" t="s">
        <v>98</v>
      </c>
      <c r="G36" s="15" t="s">
        <v>0</v>
      </c>
      <c r="H36" s="15">
        <v>30</v>
      </c>
      <c r="I36" s="15">
        <v>0</v>
      </c>
      <c r="J36" s="15">
        <v>30</v>
      </c>
      <c r="K36" s="17">
        <v>78</v>
      </c>
      <c r="L36" s="17">
        <f t="shared" si="0"/>
        <v>2340</v>
      </c>
      <c r="M36" s="15">
        <v>14</v>
      </c>
      <c r="N36" s="15">
        <v>16</v>
      </c>
      <c r="O36" s="18">
        <f t="shared" si="1"/>
        <v>1248</v>
      </c>
      <c r="P36" s="3"/>
      <c r="Q36" s="3"/>
    </row>
    <row r="37" spans="1:17" ht="19.5">
      <c r="A37" s="19"/>
      <c r="B37" s="20">
        <v>45551</v>
      </c>
      <c r="C37" s="13">
        <v>45657</v>
      </c>
      <c r="D37" s="14" t="s">
        <v>31</v>
      </c>
      <c r="E37" s="15">
        <v>129</v>
      </c>
      <c r="F37" s="16" t="s">
        <v>99</v>
      </c>
      <c r="G37" s="15" t="s">
        <v>0</v>
      </c>
      <c r="H37" s="15">
        <v>10</v>
      </c>
      <c r="I37" s="15">
        <v>14</v>
      </c>
      <c r="J37" s="15">
        <v>24</v>
      </c>
      <c r="K37" s="17">
        <v>270</v>
      </c>
      <c r="L37" s="17">
        <f t="shared" si="0"/>
        <v>6480</v>
      </c>
      <c r="M37" s="15">
        <v>0</v>
      </c>
      <c r="N37" s="15">
        <v>24</v>
      </c>
      <c r="O37" s="18">
        <f t="shared" si="1"/>
        <v>6480</v>
      </c>
      <c r="P37" s="3"/>
      <c r="Q37" s="3"/>
    </row>
    <row r="38" spans="1:17" ht="19.5">
      <c r="A38" s="19"/>
      <c r="B38" s="20">
        <v>45426</v>
      </c>
      <c r="C38" s="13">
        <v>45657</v>
      </c>
      <c r="D38" s="14" t="s">
        <v>15</v>
      </c>
      <c r="E38" s="15">
        <v>57</v>
      </c>
      <c r="F38" s="16" t="s">
        <v>100</v>
      </c>
      <c r="G38" s="15" t="s">
        <v>0</v>
      </c>
      <c r="H38" s="15">
        <v>46</v>
      </c>
      <c r="I38" s="15">
        <v>0</v>
      </c>
      <c r="J38" s="15">
        <v>46</v>
      </c>
      <c r="K38" s="17">
        <v>232.5</v>
      </c>
      <c r="L38" s="17">
        <f t="shared" si="0"/>
        <v>10695</v>
      </c>
      <c r="M38" s="15">
        <v>28</v>
      </c>
      <c r="N38" s="15">
        <v>18</v>
      </c>
      <c r="O38" s="18">
        <f t="shared" si="1"/>
        <v>4185</v>
      </c>
      <c r="P38" s="3"/>
      <c r="Q38" s="3"/>
    </row>
    <row r="39" spans="1:17" ht="19.5">
      <c r="A39" s="19"/>
      <c r="B39" s="20">
        <v>45426</v>
      </c>
      <c r="C39" s="13">
        <v>45657</v>
      </c>
      <c r="D39" s="14" t="s">
        <v>17</v>
      </c>
      <c r="E39" s="26">
        <v>45658</v>
      </c>
      <c r="F39" s="16" t="s">
        <v>101</v>
      </c>
      <c r="G39" s="15" t="s">
        <v>0</v>
      </c>
      <c r="H39" s="15">
        <v>14</v>
      </c>
      <c r="I39" s="15">
        <v>260</v>
      </c>
      <c r="J39" s="15">
        <v>274</v>
      </c>
      <c r="K39" s="17">
        <v>63.92</v>
      </c>
      <c r="L39" s="17">
        <f t="shared" si="0"/>
        <v>17514.080000000002</v>
      </c>
      <c r="M39" s="15">
        <v>262</v>
      </c>
      <c r="N39" s="15">
        <v>12</v>
      </c>
      <c r="O39" s="18">
        <f t="shared" si="1"/>
        <v>767.04</v>
      </c>
      <c r="P39" s="3"/>
      <c r="Q39" s="3"/>
    </row>
    <row r="40" spans="1:17" ht="19.5">
      <c r="A40" s="19"/>
      <c r="B40" s="20">
        <v>45426</v>
      </c>
      <c r="C40" s="13">
        <v>45657</v>
      </c>
      <c r="D40" s="14" t="s">
        <v>26</v>
      </c>
      <c r="E40" s="15">
        <v>57</v>
      </c>
      <c r="F40" s="16" t="s">
        <v>102</v>
      </c>
      <c r="G40" s="15" t="s">
        <v>0</v>
      </c>
      <c r="H40" s="15">
        <v>9</v>
      </c>
      <c r="I40" s="15">
        <v>0</v>
      </c>
      <c r="J40" s="15">
        <v>9</v>
      </c>
      <c r="K40" s="17">
        <v>1528.1</v>
      </c>
      <c r="L40" s="17">
        <f t="shared" si="0"/>
        <v>13752.9</v>
      </c>
      <c r="M40" s="15">
        <v>3</v>
      </c>
      <c r="N40" s="15">
        <v>6</v>
      </c>
      <c r="O40" s="18">
        <f t="shared" si="1"/>
        <v>9168.5999999999985</v>
      </c>
      <c r="P40" s="3"/>
      <c r="Q40" s="3"/>
    </row>
    <row r="41" spans="1:17" ht="19.5">
      <c r="A41" s="29"/>
      <c r="B41" s="30" t="s">
        <v>103</v>
      </c>
      <c r="C41" s="13">
        <v>45657</v>
      </c>
      <c r="D41" s="31" t="s">
        <v>104</v>
      </c>
      <c r="E41" s="26">
        <v>45658</v>
      </c>
      <c r="F41" s="16" t="s">
        <v>105</v>
      </c>
      <c r="G41" s="15" t="s">
        <v>0</v>
      </c>
      <c r="H41" s="15">
        <v>0</v>
      </c>
      <c r="I41" s="15">
        <v>10</v>
      </c>
      <c r="J41" s="15">
        <v>10</v>
      </c>
      <c r="K41" s="17">
        <v>472</v>
      </c>
      <c r="L41" s="17">
        <f t="shared" si="0"/>
        <v>4720</v>
      </c>
      <c r="M41" s="15">
        <v>4</v>
      </c>
      <c r="N41" s="15">
        <v>6</v>
      </c>
      <c r="O41" s="18">
        <f t="shared" si="1"/>
        <v>2832</v>
      </c>
      <c r="P41" s="3"/>
      <c r="Q41" s="3"/>
    </row>
    <row r="42" spans="1:17" ht="19.5">
      <c r="A42" s="19"/>
      <c r="B42" s="20">
        <v>45602</v>
      </c>
      <c r="C42" s="13">
        <v>45657</v>
      </c>
      <c r="D42" s="31" t="s">
        <v>106</v>
      </c>
      <c r="E42" s="26">
        <v>45658</v>
      </c>
      <c r="F42" s="16" t="s">
        <v>107</v>
      </c>
      <c r="G42" s="15" t="s">
        <v>0</v>
      </c>
      <c r="H42" s="15">
        <v>5</v>
      </c>
      <c r="I42" s="15">
        <v>15</v>
      </c>
      <c r="J42" s="15">
        <v>20</v>
      </c>
      <c r="K42" s="17">
        <v>826</v>
      </c>
      <c r="L42" s="17">
        <f t="shared" si="0"/>
        <v>16520</v>
      </c>
      <c r="M42" s="15">
        <v>18</v>
      </c>
      <c r="N42" s="15">
        <v>2</v>
      </c>
      <c r="O42" s="18">
        <f t="shared" si="1"/>
        <v>1652</v>
      </c>
      <c r="P42" s="3"/>
      <c r="Q42" s="3"/>
    </row>
    <row r="43" spans="1:17" ht="19.5">
      <c r="A43" s="24"/>
      <c r="B43" s="25">
        <v>45630</v>
      </c>
      <c r="C43" s="13">
        <v>45657</v>
      </c>
      <c r="D43" s="31" t="s">
        <v>108</v>
      </c>
      <c r="E43" s="15" t="s">
        <v>109</v>
      </c>
      <c r="F43" s="16" t="s">
        <v>110</v>
      </c>
      <c r="G43" s="15" t="s">
        <v>36</v>
      </c>
      <c r="H43" s="15">
        <v>8</v>
      </c>
      <c r="I43" s="15">
        <v>60</v>
      </c>
      <c r="J43" s="15">
        <v>68</v>
      </c>
      <c r="K43" s="17">
        <v>619.5</v>
      </c>
      <c r="L43" s="17">
        <f t="shared" si="0"/>
        <v>42126</v>
      </c>
      <c r="M43" s="15">
        <v>56</v>
      </c>
      <c r="N43" s="15">
        <v>12</v>
      </c>
      <c r="O43" s="18">
        <f t="shared" si="1"/>
        <v>7434</v>
      </c>
      <c r="P43" s="3"/>
      <c r="Q43" s="3"/>
    </row>
    <row r="44" spans="1:17" ht="19.5">
      <c r="A44" s="19"/>
      <c r="B44" s="20">
        <v>45426</v>
      </c>
      <c r="C44" s="13">
        <v>45657</v>
      </c>
      <c r="D44" s="31" t="s">
        <v>32</v>
      </c>
      <c r="E44" s="15">
        <v>57</v>
      </c>
      <c r="F44" s="16" t="s">
        <v>111</v>
      </c>
      <c r="G44" s="15" t="s">
        <v>0</v>
      </c>
      <c r="H44" s="15">
        <v>11</v>
      </c>
      <c r="I44" s="15">
        <v>0</v>
      </c>
      <c r="J44" s="15">
        <v>11</v>
      </c>
      <c r="K44" s="17">
        <v>188.8</v>
      </c>
      <c r="L44" s="17">
        <f t="shared" si="0"/>
        <v>2076.8000000000002</v>
      </c>
      <c r="M44" s="15">
        <v>4</v>
      </c>
      <c r="N44" s="15">
        <v>7</v>
      </c>
      <c r="O44" s="18">
        <f t="shared" si="1"/>
        <v>1321.6000000000001</v>
      </c>
      <c r="P44" s="3"/>
      <c r="Q44" s="3"/>
    </row>
    <row r="45" spans="1:17" ht="19.5">
      <c r="A45" s="19"/>
      <c r="B45" s="20">
        <v>45551</v>
      </c>
      <c r="C45" s="13">
        <v>45657</v>
      </c>
      <c r="D45" s="14" t="s">
        <v>8</v>
      </c>
      <c r="E45" s="15">
        <v>129</v>
      </c>
      <c r="F45" s="16" t="s">
        <v>112</v>
      </c>
      <c r="G45" s="15" t="s">
        <v>0</v>
      </c>
      <c r="H45" s="15">
        <v>54</v>
      </c>
      <c r="I45" s="15">
        <v>0</v>
      </c>
      <c r="J45" s="15">
        <v>54</v>
      </c>
      <c r="K45" s="17">
        <v>599</v>
      </c>
      <c r="L45" s="17">
        <f t="shared" si="0"/>
        <v>32346</v>
      </c>
      <c r="M45" s="15">
        <v>0</v>
      </c>
      <c r="N45" s="15">
        <v>54</v>
      </c>
      <c r="O45" s="18">
        <f t="shared" si="1"/>
        <v>32346</v>
      </c>
      <c r="P45" s="3"/>
      <c r="Q45" s="3"/>
    </row>
    <row r="46" spans="1:17" ht="19.5">
      <c r="A46" s="24"/>
      <c r="B46" s="25">
        <v>45567</v>
      </c>
      <c r="C46" s="13">
        <v>45657</v>
      </c>
      <c r="D46" s="14" t="s">
        <v>11</v>
      </c>
      <c r="E46" s="15" t="s">
        <v>109</v>
      </c>
      <c r="F46" s="16" t="s">
        <v>113</v>
      </c>
      <c r="G46" s="15" t="s">
        <v>30</v>
      </c>
      <c r="H46" s="15">
        <v>0</v>
      </c>
      <c r="I46" s="15">
        <v>50</v>
      </c>
      <c r="J46" s="15">
        <v>50</v>
      </c>
      <c r="K46" s="17">
        <v>8850</v>
      </c>
      <c r="L46" s="17">
        <f t="shared" si="0"/>
        <v>442500</v>
      </c>
      <c r="M46" s="15">
        <v>39</v>
      </c>
      <c r="N46" s="15">
        <v>14</v>
      </c>
      <c r="O46" s="18">
        <f t="shared" si="1"/>
        <v>123900</v>
      </c>
      <c r="P46" s="3"/>
      <c r="Q46" s="3"/>
    </row>
    <row r="47" spans="1:17" ht="19.5">
      <c r="A47" s="19"/>
      <c r="B47" s="20">
        <v>45128</v>
      </c>
      <c r="C47" s="13">
        <v>45657</v>
      </c>
      <c r="D47" s="14" t="s">
        <v>12</v>
      </c>
      <c r="E47" s="15">
        <v>79</v>
      </c>
      <c r="F47" s="16" t="s">
        <v>114</v>
      </c>
      <c r="G47" s="15" t="s">
        <v>36</v>
      </c>
      <c r="H47" s="15">
        <v>15</v>
      </c>
      <c r="I47" s="15">
        <v>0</v>
      </c>
      <c r="J47" s="15">
        <v>15</v>
      </c>
      <c r="K47" s="17">
        <v>895</v>
      </c>
      <c r="L47" s="17">
        <f t="shared" si="0"/>
        <v>13425</v>
      </c>
      <c r="M47" s="15">
        <v>1</v>
      </c>
      <c r="N47" s="15">
        <v>14</v>
      </c>
      <c r="O47" s="18">
        <f t="shared" si="1"/>
        <v>12530</v>
      </c>
      <c r="P47" s="3"/>
      <c r="Q47" s="3"/>
    </row>
    <row r="48" spans="1:17" ht="19.5">
      <c r="A48" s="19"/>
      <c r="B48" s="20">
        <v>45426</v>
      </c>
      <c r="C48" s="13">
        <v>45657</v>
      </c>
      <c r="D48" s="14" t="s">
        <v>16</v>
      </c>
      <c r="E48" s="15">
        <v>57</v>
      </c>
      <c r="F48" s="16" t="s">
        <v>115</v>
      </c>
      <c r="G48" s="15" t="s">
        <v>0</v>
      </c>
      <c r="H48" s="15">
        <v>30</v>
      </c>
      <c r="I48" s="15">
        <v>0</v>
      </c>
      <c r="J48" s="15">
        <v>30</v>
      </c>
      <c r="K48" s="17">
        <v>360</v>
      </c>
      <c r="L48" s="17">
        <f t="shared" si="0"/>
        <v>10800</v>
      </c>
      <c r="M48" s="15">
        <v>28</v>
      </c>
      <c r="N48" s="15">
        <v>2</v>
      </c>
      <c r="O48" s="18">
        <f t="shared" si="1"/>
        <v>720</v>
      </c>
      <c r="P48" s="3"/>
      <c r="Q48" s="3"/>
    </row>
    <row r="49" spans="1:17" ht="23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3">
        <v>1159101.74</v>
      </c>
      <c r="M49" s="32"/>
      <c r="N49" s="32"/>
      <c r="O49" s="34">
        <v>364984.55</v>
      </c>
      <c r="P49" s="3"/>
      <c r="Q49" s="3"/>
    </row>
    <row r="50" spans="1:17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7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7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7">
      <c r="A53" s="35"/>
      <c r="B53" s="35"/>
      <c r="C53" s="35"/>
      <c r="D53" s="35"/>
      <c r="E53" s="35"/>
      <c r="F53" s="90"/>
      <c r="G53" s="85"/>
      <c r="H53" s="85"/>
      <c r="I53" s="85"/>
      <c r="J53" s="85"/>
      <c r="K53" s="85"/>
      <c r="L53" s="85"/>
      <c r="M53" s="85"/>
      <c r="N53" s="85"/>
      <c r="O53" s="85"/>
    </row>
    <row r="54" spans="1:17" ht="19.5">
      <c r="A54" s="35"/>
      <c r="B54" s="35"/>
      <c r="C54" s="35"/>
      <c r="D54" s="35"/>
      <c r="E54" s="35"/>
      <c r="F54" s="91"/>
      <c r="G54" s="85"/>
      <c r="H54" s="85"/>
      <c r="I54" s="85"/>
      <c r="J54" s="85"/>
      <c r="K54" s="85"/>
      <c r="L54" s="36"/>
      <c r="M54" s="36"/>
      <c r="N54" s="35"/>
      <c r="O54" s="35"/>
    </row>
    <row r="55" spans="1:17" ht="19.5">
      <c r="A55" s="35"/>
      <c r="B55" s="90"/>
      <c r="C55" s="85"/>
      <c r="D55" s="85"/>
      <c r="E55" s="35"/>
      <c r="F55" s="92"/>
      <c r="G55" s="85"/>
      <c r="H55" s="85"/>
      <c r="I55" s="85"/>
      <c r="J55" s="85"/>
      <c r="K55" s="85"/>
      <c r="L55" s="37"/>
      <c r="M55" s="37"/>
      <c r="N55" s="35"/>
      <c r="O55" s="35"/>
    </row>
    <row r="56" spans="1:17" ht="19.5">
      <c r="A56" s="35"/>
      <c r="B56" s="90"/>
      <c r="C56" s="85"/>
      <c r="D56" s="85"/>
      <c r="E56" s="35"/>
      <c r="F56" s="38"/>
      <c r="G56" s="93"/>
      <c r="H56" s="85"/>
      <c r="I56" s="85"/>
      <c r="J56" s="39"/>
      <c r="K56" s="39"/>
      <c r="L56" s="37"/>
      <c r="M56" s="37"/>
      <c r="N56" s="35"/>
      <c r="O56" s="35"/>
    </row>
    <row r="57" spans="1:17" ht="19.5">
      <c r="A57" s="35"/>
      <c r="B57" s="90"/>
      <c r="C57" s="85"/>
      <c r="D57" s="85"/>
      <c r="E57" s="35"/>
      <c r="F57" s="94" t="s">
        <v>116</v>
      </c>
      <c r="G57" s="85"/>
      <c r="H57" s="85"/>
      <c r="I57" s="38"/>
      <c r="J57" s="39"/>
      <c r="K57" s="39"/>
      <c r="L57" s="35"/>
      <c r="M57" s="35"/>
      <c r="N57" s="35"/>
      <c r="O57" s="35"/>
    </row>
    <row r="58" spans="1:17" ht="19.5">
      <c r="B58" s="85"/>
      <c r="C58" s="85"/>
      <c r="D58" s="85"/>
      <c r="F58" s="93" t="s">
        <v>117</v>
      </c>
      <c r="G58" s="85"/>
      <c r="H58" s="85"/>
      <c r="I58" s="38"/>
      <c r="J58" s="39"/>
      <c r="K58" s="39"/>
    </row>
    <row r="59" spans="1:17" ht="19.5">
      <c r="F59" s="93" t="s">
        <v>118</v>
      </c>
      <c r="G59" s="85"/>
      <c r="H59" s="85"/>
      <c r="I59" s="38"/>
      <c r="J59" s="39"/>
      <c r="K59" s="39"/>
    </row>
    <row r="60" spans="1:17" ht="19.5">
      <c r="F60" s="95"/>
      <c r="G60" s="85"/>
      <c r="H60" s="85"/>
      <c r="I60" s="40"/>
      <c r="J60" s="39"/>
      <c r="K60" s="39"/>
    </row>
    <row r="61" spans="1:17">
      <c r="F61" s="41"/>
      <c r="G61" s="96"/>
      <c r="H61" s="85"/>
      <c r="I61" s="85"/>
      <c r="J61" s="39"/>
      <c r="K61" s="39"/>
    </row>
    <row r="62" spans="1:17" ht="15.75">
      <c r="F62" s="97"/>
      <c r="G62" s="85"/>
      <c r="H62" s="85"/>
      <c r="I62" s="1"/>
      <c r="J62" s="39"/>
      <c r="K62" s="39"/>
    </row>
    <row r="63" spans="1:17">
      <c r="F63" s="98"/>
      <c r="G63" s="85"/>
      <c r="H63" s="85"/>
      <c r="I63" s="1"/>
      <c r="J63" s="39"/>
      <c r="K63" s="39"/>
    </row>
    <row r="64" spans="1:17">
      <c r="F64" s="98"/>
      <c r="G64" s="85"/>
      <c r="H64" s="85"/>
      <c r="I64" s="1"/>
      <c r="J64" s="39"/>
      <c r="K64" s="39"/>
    </row>
    <row r="65" spans="6:11">
      <c r="F65" s="98"/>
      <c r="G65" s="85"/>
      <c r="H65" s="85"/>
      <c r="I65" s="1"/>
      <c r="J65" s="39"/>
      <c r="K65" s="39"/>
    </row>
    <row r="66" spans="6:11">
      <c r="F66" s="39"/>
      <c r="G66" s="39"/>
      <c r="H66" s="39"/>
      <c r="I66" s="39"/>
      <c r="J66" s="39"/>
      <c r="K66" s="39"/>
    </row>
    <row r="82" spans="1:17" ht="19.5">
      <c r="F82" s="42"/>
    </row>
    <row r="87" spans="1:17" ht="15.75">
      <c r="A87" s="35"/>
      <c r="B87" s="35"/>
      <c r="C87" s="35"/>
      <c r="D87" s="35"/>
      <c r="E87" s="99" t="s">
        <v>65</v>
      </c>
      <c r="F87" s="85"/>
      <c r="G87" s="85"/>
      <c r="H87" s="85"/>
      <c r="I87" s="85"/>
      <c r="J87" s="85"/>
      <c r="K87" s="85"/>
      <c r="L87" s="85"/>
      <c r="M87" s="35"/>
    </row>
    <row r="88" spans="1:17" ht="15.75">
      <c r="A88" s="35"/>
      <c r="B88" s="35"/>
      <c r="C88" s="35"/>
      <c r="D88" s="35"/>
      <c r="E88" s="97" t="s">
        <v>66</v>
      </c>
      <c r="F88" s="85"/>
      <c r="G88" s="85"/>
      <c r="H88" s="85"/>
      <c r="I88" s="85"/>
      <c r="J88" s="85"/>
      <c r="K88" s="85"/>
      <c r="L88" s="85"/>
      <c r="M88" s="35"/>
    </row>
    <row r="89" spans="1:17" ht="15.75">
      <c r="A89" s="35"/>
      <c r="B89" s="35"/>
      <c r="C89" s="35"/>
      <c r="D89" s="35"/>
      <c r="E89" s="99" t="s">
        <v>67</v>
      </c>
      <c r="F89" s="85"/>
      <c r="G89" s="85"/>
      <c r="H89" s="85"/>
      <c r="I89" s="85"/>
      <c r="J89" s="85"/>
      <c r="K89" s="85"/>
      <c r="L89" s="85"/>
      <c r="M89" s="35"/>
    </row>
    <row r="90" spans="1:17" ht="15.75">
      <c r="A90" s="35"/>
      <c r="B90" s="35"/>
      <c r="C90" s="35"/>
      <c r="D90" s="35"/>
      <c r="E90" s="97" t="s">
        <v>68</v>
      </c>
      <c r="F90" s="85"/>
      <c r="G90" s="85"/>
      <c r="H90" s="85"/>
      <c r="I90" s="85"/>
      <c r="J90" s="85"/>
      <c r="K90" s="85"/>
      <c r="L90" s="85"/>
      <c r="M90" s="35"/>
    </row>
    <row r="91" spans="1:17" ht="15.75">
      <c r="A91" s="35"/>
      <c r="B91" s="35"/>
      <c r="C91" s="35"/>
      <c r="D91" s="35"/>
      <c r="E91" s="99" t="s">
        <v>69</v>
      </c>
      <c r="F91" s="85"/>
      <c r="G91" s="85"/>
      <c r="H91" s="85"/>
      <c r="I91" s="85"/>
      <c r="J91" s="85"/>
      <c r="K91" s="85"/>
      <c r="L91" s="85"/>
      <c r="M91" s="35"/>
    </row>
    <row r="92" spans="1:17" ht="20.25">
      <c r="A92" s="35"/>
      <c r="B92" s="43"/>
      <c r="C92" s="43"/>
      <c r="D92" s="43"/>
      <c r="E92" s="100" t="s">
        <v>119</v>
      </c>
      <c r="F92" s="88"/>
      <c r="G92" s="88"/>
      <c r="H92" s="88"/>
      <c r="I92" s="88"/>
      <c r="J92" s="88"/>
      <c r="K92" s="88"/>
      <c r="L92" s="88"/>
      <c r="M92" s="43"/>
    </row>
    <row r="93" spans="1:17" ht="19.5">
      <c r="A93" s="44"/>
      <c r="B93" s="45" t="s">
        <v>120</v>
      </c>
      <c r="C93" s="46" t="s">
        <v>72</v>
      </c>
      <c r="D93" s="46" t="s">
        <v>73</v>
      </c>
      <c r="E93" s="46" t="s">
        <v>74</v>
      </c>
      <c r="F93" s="46" t="s">
        <v>121</v>
      </c>
      <c r="G93" s="46" t="s">
        <v>122</v>
      </c>
      <c r="H93" s="46" t="s">
        <v>76</v>
      </c>
      <c r="I93" s="46" t="s">
        <v>123</v>
      </c>
      <c r="J93" s="46" t="s">
        <v>34</v>
      </c>
      <c r="K93" s="46" t="s">
        <v>78</v>
      </c>
      <c r="L93" s="46" t="s">
        <v>124</v>
      </c>
      <c r="M93" s="45" t="s">
        <v>125</v>
      </c>
      <c r="N93" s="47" t="s">
        <v>126</v>
      </c>
      <c r="O93" s="42"/>
      <c r="P93" s="42"/>
      <c r="Q93" s="42"/>
    </row>
    <row r="94" spans="1:17" ht="19.5">
      <c r="A94" s="48"/>
      <c r="B94" s="49">
        <v>45602</v>
      </c>
      <c r="C94" s="50">
        <v>45657</v>
      </c>
      <c r="D94" s="51">
        <v>110</v>
      </c>
      <c r="E94" s="16" t="s">
        <v>37</v>
      </c>
      <c r="F94" s="15" t="s">
        <v>0</v>
      </c>
      <c r="G94" s="52">
        <v>5100</v>
      </c>
      <c r="H94" s="52">
        <v>5000</v>
      </c>
      <c r="I94" s="52">
        <v>10100</v>
      </c>
      <c r="J94" s="17">
        <v>3.66</v>
      </c>
      <c r="K94" s="53">
        <f t="shared" ref="K94:K109" si="2">J94*I94</f>
        <v>36966</v>
      </c>
      <c r="L94" s="52">
        <f>I94-M94</f>
        <v>6900</v>
      </c>
      <c r="M94" s="52">
        <v>3200</v>
      </c>
      <c r="N94" s="54">
        <f t="shared" ref="N94:N144" si="3">M94*J94</f>
        <v>11712</v>
      </c>
      <c r="O94" s="42"/>
      <c r="P94" s="42"/>
      <c r="Q94" s="42"/>
    </row>
    <row r="95" spans="1:17" ht="19.5">
      <c r="A95" s="48"/>
      <c r="B95" s="49">
        <v>45485</v>
      </c>
      <c r="C95" s="50">
        <v>45657</v>
      </c>
      <c r="D95" s="51">
        <v>80</v>
      </c>
      <c r="E95" s="16" t="s">
        <v>38</v>
      </c>
      <c r="F95" s="15" t="s">
        <v>0</v>
      </c>
      <c r="G95" s="15">
        <v>167</v>
      </c>
      <c r="H95" s="15">
        <v>500</v>
      </c>
      <c r="I95" s="15">
        <v>667</v>
      </c>
      <c r="J95" s="17">
        <v>395</v>
      </c>
      <c r="K95" s="53">
        <f t="shared" si="2"/>
        <v>263465</v>
      </c>
      <c r="L95" s="15">
        <v>0</v>
      </c>
      <c r="M95" s="15">
        <v>667</v>
      </c>
      <c r="N95" s="54">
        <f t="shared" si="3"/>
        <v>263465</v>
      </c>
      <c r="O95" s="42"/>
      <c r="P95" s="42"/>
      <c r="Q95" s="42"/>
    </row>
    <row r="96" spans="1:17" ht="19.5">
      <c r="A96" s="55"/>
      <c r="B96" s="56">
        <v>45215</v>
      </c>
      <c r="C96" s="50">
        <v>45657</v>
      </c>
      <c r="D96" s="51">
        <v>80</v>
      </c>
      <c r="E96" s="16" t="s">
        <v>39</v>
      </c>
      <c r="F96" s="15" t="s">
        <v>0</v>
      </c>
      <c r="G96" s="52">
        <v>1710</v>
      </c>
      <c r="H96" s="57">
        <v>0</v>
      </c>
      <c r="I96" s="52">
        <v>1710</v>
      </c>
      <c r="J96" s="17">
        <v>1.19</v>
      </c>
      <c r="K96" s="53">
        <f t="shared" si="2"/>
        <v>2034.8999999999999</v>
      </c>
      <c r="L96" s="15">
        <v>0</v>
      </c>
      <c r="M96" s="15">
        <v>1710</v>
      </c>
      <c r="N96" s="54">
        <f t="shared" si="3"/>
        <v>2034.8999999999999</v>
      </c>
      <c r="O96" s="42"/>
      <c r="P96" s="42"/>
      <c r="Q96" s="42"/>
    </row>
    <row r="97" spans="1:17" ht="19.5">
      <c r="A97" s="58"/>
      <c r="B97" s="59">
        <v>45215</v>
      </c>
      <c r="C97" s="50">
        <v>45657</v>
      </c>
      <c r="D97" s="51">
        <v>80</v>
      </c>
      <c r="E97" s="16" t="s">
        <v>127</v>
      </c>
      <c r="F97" s="15" t="s">
        <v>0</v>
      </c>
      <c r="G97" s="52">
        <v>2250</v>
      </c>
      <c r="H97" s="52">
        <v>0</v>
      </c>
      <c r="I97" s="52">
        <v>2250</v>
      </c>
      <c r="J97" s="17">
        <v>1.19</v>
      </c>
      <c r="K97" s="53">
        <f t="shared" si="2"/>
        <v>2677.5</v>
      </c>
      <c r="L97" s="15">
        <v>670</v>
      </c>
      <c r="M97" s="52">
        <v>1580</v>
      </c>
      <c r="N97" s="54">
        <f t="shared" si="3"/>
        <v>1880.1999999999998</v>
      </c>
      <c r="O97" s="42"/>
      <c r="P97" s="42"/>
      <c r="Q97" s="42"/>
    </row>
    <row r="98" spans="1:17" ht="19.5">
      <c r="A98" s="58"/>
      <c r="B98" s="59">
        <v>45215</v>
      </c>
      <c r="C98" s="50">
        <v>45657</v>
      </c>
      <c r="D98" s="51">
        <v>80</v>
      </c>
      <c r="E98" s="16" t="s">
        <v>128</v>
      </c>
      <c r="F98" s="15" t="s">
        <v>0</v>
      </c>
      <c r="G98" s="15">
        <v>2000</v>
      </c>
      <c r="H98" s="57">
        <v>0</v>
      </c>
      <c r="I98" s="15">
        <v>2380</v>
      </c>
      <c r="J98" s="17">
        <v>1.19</v>
      </c>
      <c r="K98" s="53">
        <f t="shared" si="2"/>
        <v>2832.2</v>
      </c>
      <c r="L98" s="15">
        <v>0</v>
      </c>
      <c r="M98" s="15">
        <v>2000</v>
      </c>
      <c r="N98" s="54">
        <f t="shared" si="3"/>
        <v>2380</v>
      </c>
      <c r="O98" s="42"/>
      <c r="P98" s="42"/>
      <c r="Q98" s="42"/>
    </row>
    <row r="99" spans="1:17" ht="19.5">
      <c r="A99" s="55"/>
      <c r="B99" s="56">
        <v>45602</v>
      </c>
      <c r="C99" s="50">
        <v>45657</v>
      </c>
      <c r="D99" s="51">
        <v>80</v>
      </c>
      <c r="E99" s="16" t="s">
        <v>40</v>
      </c>
      <c r="F99" s="15" t="s">
        <v>0</v>
      </c>
      <c r="G99" s="15">
        <v>34</v>
      </c>
      <c r="H99" s="57">
        <v>70</v>
      </c>
      <c r="I99" s="15">
        <v>104</v>
      </c>
      <c r="J99" s="17">
        <v>413</v>
      </c>
      <c r="K99" s="53">
        <f t="shared" si="2"/>
        <v>42952</v>
      </c>
      <c r="L99" s="15">
        <f t="shared" ref="L99:L112" si="4">I99-M99</f>
        <v>39</v>
      </c>
      <c r="M99" s="15">
        <v>65</v>
      </c>
      <c r="N99" s="54">
        <f t="shared" si="3"/>
        <v>26845</v>
      </c>
      <c r="O99" s="42"/>
      <c r="P99" s="42"/>
      <c r="Q99" s="42"/>
    </row>
    <row r="100" spans="1:17" ht="19.5">
      <c r="A100" s="48"/>
      <c r="B100" s="49">
        <v>45602</v>
      </c>
      <c r="C100" s="50">
        <v>45657</v>
      </c>
      <c r="D100" s="51">
        <v>64</v>
      </c>
      <c r="E100" s="16" t="s">
        <v>41</v>
      </c>
      <c r="F100" s="15" t="s">
        <v>3</v>
      </c>
      <c r="G100" s="15">
        <v>62</v>
      </c>
      <c r="H100" s="15">
        <v>40</v>
      </c>
      <c r="I100" s="15">
        <v>102</v>
      </c>
      <c r="J100" s="17">
        <v>62.66</v>
      </c>
      <c r="K100" s="53">
        <f t="shared" si="2"/>
        <v>6391.32</v>
      </c>
      <c r="L100" s="15">
        <f t="shared" si="4"/>
        <v>60</v>
      </c>
      <c r="M100" s="15">
        <v>42</v>
      </c>
      <c r="N100" s="54">
        <f t="shared" si="3"/>
        <v>2631.72</v>
      </c>
      <c r="O100" s="42"/>
      <c r="P100" s="42"/>
      <c r="Q100" s="42"/>
    </row>
    <row r="101" spans="1:17" ht="19.5">
      <c r="A101" s="48"/>
      <c r="B101" s="49">
        <v>45602</v>
      </c>
      <c r="C101" s="50">
        <v>45657</v>
      </c>
      <c r="D101" s="51">
        <v>64</v>
      </c>
      <c r="E101" s="16" t="s">
        <v>42</v>
      </c>
      <c r="F101" s="15" t="s">
        <v>3</v>
      </c>
      <c r="G101" s="15">
        <v>20</v>
      </c>
      <c r="H101" s="15">
        <v>40</v>
      </c>
      <c r="I101" s="15">
        <v>85</v>
      </c>
      <c r="J101" s="17">
        <v>118.35</v>
      </c>
      <c r="K101" s="53">
        <f t="shared" si="2"/>
        <v>10059.75</v>
      </c>
      <c r="L101" s="15">
        <f t="shared" si="4"/>
        <v>59</v>
      </c>
      <c r="M101" s="15">
        <v>26</v>
      </c>
      <c r="N101" s="54">
        <f t="shared" si="3"/>
        <v>3077.1</v>
      </c>
      <c r="O101" s="42"/>
      <c r="P101" s="42"/>
      <c r="Q101" s="42"/>
    </row>
    <row r="102" spans="1:17" ht="19.5">
      <c r="A102" s="48"/>
      <c r="B102" s="49">
        <v>45602</v>
      </c>
      <c r="C102" s="50">
        <v>45657</v>
      </c>
      <c r="D102" s="51">
        <v>64</v>
      </c>
      <c r="E102" s="16" t="s">
        <v>43</v>
      </c>
      <c r="F102" s="15" t="s">
        <v>0</v>
      </c>
      <c r="G102" s="15">
        <v>600</v>
      </c>
      <c r="H102" s="15">
        <v>720</v>
      </c>
      <c r="I102" s="52">
        <v>1080</v>
      </c>
      <c r="J102" s="17">
        <v>12.5</v>
      </c>
      <c r="K102" s="53">
        <f t="shared" si="2"/>
        <v>13500</v>
      </c>
      <c r="L102" s="52">
        <f t="shared" si="4"/>
        <v>647</v>
      </c>
      <c r="M102" s="15">
        <v>433</v>
      </c>
      <c r="N102" s="54">
        <f t="shared" si="3"/>
        <v>5412.5</v>
      </c>
      <c r="O102" s="42"/>
      <c r="P102" s="42"/>
      <c r="Q102" s="42"/>
    </row>
    <row r="103" spans="1:17" ht="19.5">
      <c r="A103" s="48"/>
      <c r="B103" s="49">
        <v>45602</v>
      </c>
      <c r="C103" s="50">
        <v>45657</v>
      </c>
      <c r="D103" s="51">
        <v>64</v>
      </c>
      <c r="E103" s="16" t="s">
        <v>44</v>
      </c>
      <c r="F103" s="15" t="s">
        <v>0</v>
      </c>
      <c r="G103" s="15">
        <v>905</v>
      </c>
      <c r="H103" s="15">
        <v>960</v>
      </c>
      <c r="I103" s="52">
        <v>1865</v>
      </c>
      <c r="J103" s="17">
        <v>7.92</v>
      </c>
      <c r="K103" s="53">
        <f t="shared" si="2"/>
        <v>14770.8</v>
      </c>
      <c r="L103" s="52">
        <f t="shared" si="4"/>
        <v>697</v>
      </c>
      <c r="M103" s="52">
        <v>1168</v>
      </c>
      <c r="N103" s="54">
        <f t="shared" si="3"/>
        <v>9250.56</v>
      </c>
      <c r="O103" s="42"/>
      <c r="P103" s="42"/>
      <c r="Q103" s="42"/>
    </row>
    <row r="104" spans="1:17" ht="19.5">
      <c r="A104" s="48"/>
      <c r="B104" s="49">
        <v>45509</v>
      </c>
      <c r="C104" s="50">
        <v>45657</v>
      </c>
      <c r="D104" s="51">
        <v>64</v>
      </c>
      <c r="E104" s="16" t="s">
        <v>129</v>
      </c>
      <c r="F104" s="15" t="s">
        <v>3</v>
      </c>
      <c r="G104" s="15">
        <v>20</v>
      </c>
      <c r="H104" s="15">
        <v>25</v>
      </c>
      <c r="I104" s="15">
        <v>45</v>
      </c>
      <c r="J104" s="17">
        <v>38</v>
      </c>
      <c r="K104" s="53">
        <f t="shared" si="2"/>
        <v>1710</v>
      </c>
      <c r="L104" s="15">
        <f t="shared" si="4"/>
        <v>23</v>
      </c>
      <c r="M104" s="15">
        <v>22</v>
      </c>
      <c r="N104" s="54">
        <f t="shared" si="3"/>
        <v>836</v>
      </c>
      <c r="O104" s="42"/>
      <c r="P104" s="42"/>
      <c r="Q104" s="42"/>
    </row>
    <row r="105" spans="1:17" ht="19.5">
      <c r="A105" s="48"/>
      <c r="B105" s="49">
        <v>45141</v>
      </c>
      <c r="C105" s="50">
        <v>45657</v>
      </c>
      <c r="D105" s="51">
        <v>100</v>
      </c>
      <c r="E105" s="16" t="s">
        <v>45</v>
      </c>
      <c r="F105" s="15" t="s">
        <v>0</v>
      </c>
      <c r="G105" s="15">
        <v>259</v>
      </c>
      <c r="H105" s="57">
        <v>0</v>
      </c>
      <c r="I105" s="15">
        <v>259</v>
      </c>
      <c r="J105" s="17">
        <v>65</v>
      </c>
      <c r="K105" s="53">
        <f t="shared" si="2"/>
        <v>16835</v>
      </c>
      <c r="L105" s="15">
        <f t="shared" si="4"/>
        <v>51</v>
      </c>
      <c r="M105" s="15">
        <v>208</v>
      </c>
      <c r="N105" s="54">
        <f t="shared" si="3"/>
        <v>13520</v>
      </c>
      <c r="O105" s="42"/>
      <c r="P105" s="42"/>
      <c r="Q105" s="42"/>
    </row>
    <row r="106" spans="1:17" ht="19.5">
      <c r="A106" s="48"/>
      <c r="B106" s="49">
        <v>45141</v>
      </c>
      <c r="C106" s="50">
        <v>45657</v>
      </c>
      <c r="D106" s="51">
        <v>100</v>
      </c>
      <c r="E106" s="16" t="s">
        <v>46</v>
      </c>
      <c r="F106" s="15" t="s">
        <v>0</v>
      </c>
      <c r="G106" s="15">
        <v>256</v>
      </c>
      <c r="H106" s="57">
        <v>0</v>
      </c>
      <c r="I106" s="15">
        <v>256</v>
      </c>
      <c r="J106" s="17">
        <v>45</v>
      </c>
      <c r="K106" s="53">
        <f t="shared" si="2"/>
        <v>11520</v>
      </c>
      <c r="L106" s="15">
        <f t="shared" si="4"/>
        <v>62</v>
      </c>
      <c r="M106" s="15">
        <v>194</v>
      </c>
      <c r="N106" s="54">
        <f t="shared" si="3"/>
        <v>8730</v>
      </c>
      <c r="O106" s="42"/>
      <c r="P106" s="42"/>
      <c r="Q106" s="42"/>
    </row>
    <row r="107" spans="1:17" ht="19.5">
      <c r="A107" s="48"/>
      <c r="B107" s="49">
        <v>45460</v>
      </c>
      <c r="C107" s="50">
        <v>45657</v>
      </c>
      <c r="D107" s="51">
        <v>64</v>
      </c>
      <c r="E107" s="16" t="s">
        <v>47</v>
      </c>
      <c r="F107" s="15" t="s">
        <v>0</v>
      </c>
      <c r="G107" s="15">
        <v>143</v>
      </c>
      <c r="H107" s="57">
        <v>0</v>
      </c>
      <c r="I107" s="15">
        <v>143</v>
      </c>
      <c r="J107" s="17">
        <v>39</v>
      </c>
      <c r="K107" s="53">
        <f t="shared" si="2"/>
        <v>5577</v>
      </c>
      <c r="L107" s="15">
        <f t="shared" si="4"/>
        <v>17</v>
      </c>
      <c r="M107" s="15">
        <v>126</v>
      </c>
      <c r="N107" s="54">
        <f t="shared" si="3"/>
        <v>4914</v>
      </c>
      <c r="O107" s="42"/>
      <c r="P107" s="42"/>
      <c r="Q107" s="42"/>
    </row>
    <row r="108" spans="1:17" ht="19.5">
      <c r="A108" s="60"/>
      <c r="B108" s="61">
        <v>45602</v>
      </c>
      <c r="C108" s="50">
        <v>45657</v>
      </c>
      <c r="D108" s="51">
        <v>50</v>
      </c>
      <c r="E108" s="16" t="s">
        <v>48</v>
      </c>
      <c r="F108" s="15" t="s">
        <v>0</v>
      </c>
      <c r="G108" s="15">
        <v>12</v>
      </c>
      <c r="H108" s="57">
        <v>10</v>
      </c>
      <c r="I108" s="15">
        <v>22</v>
      </c>
      <c r="J108" s="17">
        <v>35</v>
      </c>
      <c r="K108" s="53">
        <f t="shared" si="2"/>
        <v>770</v>
      </c>
      <c r="L108" s="15">
        <f t="shared" si="4"/>
        <v>5</v>
      </c>
      <c r="M108" s="15">
        <v>17</v>
      </c>
      <c r="N108" s="54">
        <f t="shared" si="3"/>
        <v>595</v>
      </c>
      <c r="O108" s="42"/>
      <c r="P108" s="42"/>
      <c r="Q108" s="42"/>
    </row>
    <row r="109" spans="1:17" ht="19.5">
      <c r="A109" s="55"/>
      <c r="B109" s="56">
        <v>45200</v>
      </c>
      <c r="C109" s="50">
        <v>45657</v>
      </c>
      <c r="D109" s="51">
        <v>91</v>
      </c>
      <c r="E109" s="16" t="s">
        <v>49</v>
      </c>
      <c r="F109" s="15" t="s">
        <v>0</v>
      </c>
      <c r="G109" s="15">
        <v>50</v>
      </c>
      <c r="H109" s="57">
        <v>0</v>
      </c>
      <c r="I109" s="15">
        <v>50</v>
      </c>
      <c r="J109" s="17">
        <v>25</v>
      </c>
      <c r="K109" s="53">
        <f t="shared" si="2"/>
        <v>1250</v>
      </c>
      <c r="L109" s="15">
        <f t="shared" si="4"/>
        <v>18</v>
      </c>
      <c r="M109" s="15">
        <v>32</v>
      </c>
      <c r="N109" s="54">
        <f t="shared" si="3"/>
        <v>800</v>
      </c>
      <c r="O109" s="42"/>
      <c r="P109" s="42"/>
      <c r="Q109" s="42"/>
    </row>
    <row r="110" spans="1:17" ht="19.5">
      <c r="A110" s="48"/>
      <c r="B110" s="49">
        <v>45460</v>
      </c>
      <c r="C110" s="50">
        <v>45657</v>
      </c>
      <c r="D110" s="51">
        <v>64</v>
      </c>
      <c r="E110" s="16" t="s">
        <v>50</v>
      </c>
      <c r="F110" s="15" t="s">
        <v>3</v>
      </c>
      <c r="G110" s="15">
        <v>80</v>
      </c>
      <c r="H110" s="15">
        <v>50</v>
      </c>
      <c r="I110" s="15">
        <v>130</v>
      </c>
      <c r="J110" s="17">
        <v>70</v>
      </c>
      <c r="K110" s="62">
        <f>H110*G110</f>
        <v>4000</v>
      </c>
      <c r="L110" s="15">
        <f t="shared" si="4"/>
        <v>72</v>
      </c>
      <c r="M110" s="15">
        <v>58</v>
      </c>
      <c r="N110" s="54">
        <f t="shared" si="3"/>
        <v>4060</v>
      </c>
      <c r="O110" s="42"/>
      <c r="P110" s="42"/>
      <c r="Q110" s="42"/>
    </row>
    <row r="111" spans="1:17" ht="19.5">
      <c r="A111" s="48"/>
      <c r="B111" s="49">
        <v>45460</v>
      </c>
      <c r="C111" s="50">
        <v>45657</v>
      </c>
      <c r="D111" s="63" t="s">
        <v>130</v>
      </c>
      <c r="E111" s="16" t="s">
        <v>51</v>
      </c>
      <c r="F111" s="15" t="s">
        <v>0</v>
      </c>
      <c r="G111" s="15">
        <v>205</v>
      </c>
      <c r="H111" s="57">
        <v>0</v>
      </c>
      <c r="I111" s="15">
        <v>205</v>
      </c>
      <c r="J111" s="17">
        <v>55</v>
      </c>
      <c r="K111" s="53">
        <f t="shared" ref="K111:K144" si="5">J111*I111</f>
        <v>11275</v>
      </c>
      <c r="L111" s="15">
        <f t="shared" si="4"/>
        <v>32</v>
      </c>
      <c r="M111" s="15">
        <v>173</v>
      </c>
      <c r="N111" s="54">
        <f t="shared" si="3"/>
        <v>9515</v>
      </c>
      <c r="O111" s="42"/>
      <c r="P111" s="42"/>
      <c r="Q111" s="42"/>
    </row>
    <row r="112" spans="1:17" ht="19.5">
      <c r="A112" s="48"/>
      <c r="B112" s="49">
        <v>45460</v>
      </c>
      <c r="C112" s="50">
        <v>45657</v>
      </c>
      <c r="D112" s="63" t="s">
        <v>130</v>
      </c>
      <c r="E112" s="16" t="s">
        <v>131</v>
      </c>
      <c r="F112" s="15" t="s">
        <v>0</v>
      </c>
      <c r="G112" s="15">
        <v>109</v>
      </c>
      <c r="H112" s="15">
        <v>120</v>
      </c>
      <c r="I112" s="15">
        <v>229</v>
      </c>
      <c r="J112" s="17">
        <v>35.4</v>
      </c>
      <c r="K112" s="53">
        <f t="shared" si="5"/>
        <v>8106.5999999999995</v>
      </c>
      <c r="L112" s="15">
        <f t="shared" si="4"/>
        <v>164</v>
      </c>
      <c r="M112" s="15">
        <v>65</v>
      </c>
      <c r="N112" s="54">
        <f t="shared" si="3"/>
        <v>2301</v>
      </c>
      <c r="O112" s="42"/>
      <c r="P112" s="42"/>
      <c r="Q112" s="42"/>
    </row>
    <row r="113" spans="1:17" ht="19.5">
      <c r="A113" s="60"/>
      <c r="B113" s="61">
        <v>45041</v>
      </c>
      <c r="C113" s="50">
        <v>45657</v>
      </c>
      <c r="D113" s="51">
        <v>50</v>
      </c>
      <c r="E113" s="16" t="s">
        <v>52</v>
      </c>
      <c r="F113" s="15" t="s">
        <v>0</v>
      </c>
      <c r="G113" s="15">
        <v>3</v>
      </c>
      <c r="H113" s="57">
        <v>0</v>
      </c>
      <c r="I113" s="15">
        <v>3</v>
      </c>
      <c r="J113" s="17">
        <v>265.5</v>
      </c>
      <c r="K113" s="53">
        <f t="shared" si="5"/>
        <v>796.5</v>
      </c>
      <c r="L113" s="15">
        <v>2</v>
      </c>
      <c r="M113" s="15">
        <v>1</v>
      </c>
      <c r="N113" s="54">
        <f t="shared" si="3"/>
        <v>265.5</v>
      </c>
      <c r="O113" s="64"/>
      <c r="P113" s="42"/>
      <c r="Q113" s="42"/>
    </row>
    <row r="114" spans="1:17" ht="19.5">
      <c r="A114" s="48"/>
      <c r="B114" s="49">
        <v>45460</v>
      </c>
      <c r="C114" s="50">
        <v>45657</v>
      </c>
      <c r="D114" s="51">
        <v>64</v>
      </c>
      <c r="E114" s="16" t="s">
        <v>53</v>
      </c>
      <c r="F114" s="15" t="s">
        <v>35</v>
      </c>
      <c r="G114" s="15">
        <v>730</v>
      </c>
      <c r="H114" s="15">
        <v>625</v>
      </c>
      <c r="I114" s="52">
        <f>G114+H114</f>
        <v>1355</v>
      </c>
      <c r="J114" s="17">
        <v>413</v>
      </c>
      <c r="K114" s="53">
        <f t="shared" si="5"/>
        <v>559615</v>
      </c>
      <c r="L114" s="52">
        <f>I114-M114</f>
        <v>964</v>
      </c>
      <c r="M114" s="15">
        <v>391</v>
      </c>
      <c r="N114" s="54">
        <f t="shared" si="3"/>
        <v>161483</v>
      </c>
      <c r="O114" s="64"/>
      <c r="P114" s="42"/>
      <c r="Q114" s="42"/>
    </row>
    <row r="115" spans="1:17" ht="19.5">
      <c r="A115" s="65"/>
      <c r="B115" s="66">
        <v>45221</v>
      </c>
      <c r="C115" s="50">
        <v>45657</v>
      </c>
      <c r="D115" s="63">
        <v>14</v>
      </c>
      <c r="E115" s="16" t="s">
        <v>54</v>
      </c>
      <c r="F115" s="15" t="s">
        <v>35</v>
      </c>
      <c r="G115" s="15">
        <v>88</v>
      </c>
      <c r="H115" s="57">
        <v>0</v>
      </c>
      <c r="I115" s="15">
        <v>88</v>
      </c>
      <c r="J115" s="17">
        <v>430</v>
      </c>
      <c r="K115" s="53">
        <f t="shared" si="5"/>
        <v>37840</v>
      </c>
      <c r="L115" s="15">
        <f t="shared" ref="L115:L116" si="6">I115+M115</f>
        <v>174</v>
      </c>
      <c r="M115" s="15">
        <v>86</v>
      </c>
      <c r="N115" s="54">
        <f t="shared" si="3"/>
        <v>36980</v>
      </c>
      <c r="O115" s="64"/>
      <c r="P115" s="42"/>
      <c r="Q115" s="42"/>
    </row>
    <row r="116" spans="1:17" ht="19.5">
      <c r="A116" s="65"/>
      <c r="B116" s="66">
        <v>45221</v>
      </c>
      <c r="C116" s="50">
        <v>45657</v>
      </c>
      <c r="D116" s="63">
        <v>14</v>
      </c>
      <c r="E116" s="16" t="s">
        <v>55</v>
      </c>
      <c r="F116" s="15" t="s">
        <v>35</v>
      </c>
      <c r="G116" s="15">
        <v>115</v>
      </c>
      <c r="H116" s="57">
        <v>0</v>
      </c>
      <c r="I116" s="15">
        <v>115</v>
      </c>
      <c r="J116" s="17">
        <v>450</v>
      </c>
      <c r="K116" s="53">
        <f t="shared" si="5"/>
        <v>51750</v>
      </c>
      <c r="L116" s="15">
        <f t="shared" si="6"/>
        <v>217</v>
      </c>
      <c r="M116" s="15">
        <v>102</v>
      </c>
      <c r="N116" s="54">
        <f t="shared" si="3"/>
        <v>45900</v>
      </c>
      <c r="O116" s="64"/>
      <c r="P116" s="42"/>
      <c r="Q116" s="42"/>
    </row>
    <row r="117" spans="1:17" ht="19.5">
      <c r="A117" s="48"/>
      <c r="B117" s="49">
        <v>45509</v>
      </c>
      <c r="C117" s="50">
        <v>45657</v>
      </c>
      <c r="D117" s="51">
        <v>64</v>
      </c>
      <c r="E117" s="16" t="s">
        <v>56</v>
      </c>
      <c r="F117" s="15" t="s">
        <v>3</v>
      </c>
      <c r="G117" s="15">
        <v>8</v>
      </c>
      <c r="H117" s="15">
        <v>24</v>
      </c>
      <c r="I117" s="15">
        <v>32</v>
      </c>
      <c r="J117" s="17">
        <v>1100</v>
      </c>
      <c r="K117" s="53">
        <f t="shared" si="5"/>
        <v>35200</v>
      </c>
      <c r="L117" s="15">
        <f t="shared" ref="L117:L128" si="7">I117-M117</f>
        <v>5</v>
      </c>
      <c r="M117" s="15">
        <v>27</v>
      </c>
      <c r="N117" s="54">
        <f t="shared" si="3"/>
        <v>29700</v>
      </c>
      <c r="O117" s="64"/>
      <c r="P117" s="42"/>
      <c r="Q117" s="42"/>
    </row>
    <row r="118" spans="1:17" ht="19.5">
      <c r="A118" s="55"/>
      <c r="B118" s="56">
        <v>45200</v>
      </c>
      <c r="C118" s="50">
        <v>45657</v>
      </c>
      <c r="D118" s="51">
        <v>50</v>
      </c>
      <c r="E118" s="16" t="s">
        <v>57</v>
      </c>
      <c r="F118" s="15" t="s">
        <v>0</v>
      </c>
      <c r="G118" s="15">
        <v>187</v>
      </c>
      <c r="H118" s="57">
        <v>0</v>
      </c>
      <c r="I118" s="15">
        <v>187</v>
      </c>
      <c r="J118" s="17">
        <v>14.59</v>
      </c>
      <c r="K118" s="53">
        <f t="shared" si="5"/>
        <v>2728.33</v>
      </c>
      <c r="L118" s="57">
        <f t="shared" si="7"/>
        <v>179</v>
      </c>
      <c r="M118" s="15">
        <v>8</v>
      </c>
      <c r="N118" s="54">
        <f t="shared" si="3"/>
        <v>116.72</v>
      </c>
      <c r="O118" s="64"/>
      <c r="P118" s="42"/>
      <c r="Q118" s="42"/>
    </row>
    <row r="119" spans="1:17" ht="19.5">
      <c r="A119" s="55"/>
      <c r="B119" s="56">
        <v>45602</v>
      </c>
      <c r="C119" s="50">
        <v>45657</v>
      </c>
      <c r="D119" s="51">
        <v>80</v>
      </c>
      <c r="E119" s="16" t="s">
        <v>58</v>
      </c>
      <c r="F119" s="15" t="s">
        <v>0</v>
      </c>
      <c r="G119" s="15">
        <v>89</v>
      </c>
      <c r="H119" s="57">
        <v>100</v>
      </c>
      <c r="I119" s="15">
        <v>189</v>
      </c>
      <c r="J119" s="17">
        <v>43.9</v>
      </c>
      <c r="K119" s="53">
        <f t="shared" si="5"/>
        <v>8297.1</v>
      </c>
      <c r="L119" s="15">
        <f t="shared" si="7"/>
        <v>187</v>
      </c>
      <c r="M119" s="15">
        <v>2</v>
      </c>
      <c r="N119" s="54">
        <f t="shared" si="3"/>
        <v>87.8</v>
      </c>
      <c r="O119" s="64"/>
      <c r="P119" s="42"/>
      <c r="Q119" s="42"/>
    </row>
    <row r="120" spans="1:17" ht="19.5">
      <c r="A120" s="55"/>
      <c r="B120" s="56">
        <v>45233</v>
      </c>
      <c r="C120" s="50">
        <v>45657</v>
      </c>
      <c r="D120" s="51">
        <v>80</v>
      </c>
      <c r="E120" s="16" t="s">
        <v>132</v>
      </c>
      <c r="F120" s="15" t="s">
        <v>0</v>
      </c>
      <c r="G120" s="15">
        <v>70</v>
      </c>
      <c r="H120" s="57">
        <v>0</v>
      </c>
      <c r="I120" s="15">
        <v>70</v>
      </c>
      <c r="J120" s="17">
        <v>35</v>
      </c>
      <c r="K120" s="53">
        <f t="shared" si="5"/>
        <v>2450</v>
      </c>
      <c r="L120" s="15">
        <f t="shared" si="7"/>
        <v>11</v>
      </c>
      <c r="M120" s="15">
        <v>59</v>
      </c>
      <c r="N120" s="54">
        <f t="shared" si="3"/>
        <v>2065</v>
      </c>
      <c r="O120" s="42"/>
      <c r="P120" s="42"/>
      <c r="Q120" s="42"/>
    </row>
    <row r="121" spans="1:17" ht="19.5">
      <c r="A121" s="55"/>
      <c r="B121" s="56">
        <v>45233</v>
      </c>
      <c r="C121" s="50">
        <v>45657</v>
      </c>
      <c r="D121" s="51">
        <v>80</v>
      </c>
      <c r="E121" s="16" t="s">
        <v>59</v>
      </c>
      <c r="F121" s="15" t="s">
        <v>0</v>
      </c>
      <c r="G121" s="15">
        <v>350</v>
      </c>
      <c r="H121" s="57">
        <v>0</v>
      </c>
      <c r="I121" s="15">
        <v>350</v>
      </c>
      <c r="J121" s="17">
        <v>21.2</v>
      </c>
      <c r="K121" s="53">
        <f t="shared" si="5"/>
        <v>7420</v>
      </c>
      <c r="L121" s="15">
        <f t="shared" si="7"/>
        <v>50</v>
      </c>
      <c r="M121" s="15">
        <v>300</v>
      </c>
      <c r="N121" s="54">
        <f t="shared" si="3"/>
        <v>6360</v>
      </c>
      <c r="O121" s="42"/>
      <c r="P121" s="42"/>
      <c r="Q121" s="42"/>
    </row>
    <row r="122" spans="1:17" ht="19.5">
      <c r="A122" s="48"/>
      <c r="B122" s="49">
        <v>45233</v>
      </c>
      <c r="C122" s="50">
        <v>45657</v>
      </c>
      <c r="D122" s="51">
        <v>14</v>
      </c>
      <c r="E122" s="16" t="s">
        <v>133</v>
      </c>
      <c r="F122" s="15" t="s">
        <v>0</v>
      </c>
      <c r="G122" s="15">
        <v>4</v>
      </c>
      <c r="H122" s="57">
        <v>0</v>
      </c>
      <c r="I122" s="15">
        <v>4</v>
      </c>
      <c r="J122" s="17">
        <v>65</v>
      </c>
      <c r="K122" s="53">
        <f t="shared" si="5"/>
        <v>260</v>
      </c>
      <c r="L122" s="57">
        <f t="shared" si="7"/>
        <v>2</v>
      </c>
      <c r="M122" s="15">
        <v>2</v>
      </c>
      <c r="N122" s="54">
        <f t="shared" si="3"/>
        <v>130</v>
      </c>
      <c r="O122" s="42"/>
      <c r="P122" s="42"/>
      <c r="Q122" s="42"/>
    </row>
    <row r="123" spans="1:17" ht="19.5">
      <c r="A123" s="55"/>
      <c r="B123" s="56">
        <v>45233</v>
      </c>
      <c r="C123" s="50">
        <v>45657</v>
      </c>
      <c r="D123" s="15">
        <v>8</v>
      </c>
      <c r="E123" s="16" t="s">
        <v>60</v>
      </c>
      <c r="F123" s="15" t="s">
        <v>0</v>
      </c>
      <c r="G123" s="15">
        <v>23</v>
      </c>
      <c r="H123" s="57">
        <v>0</v>
      </c>
      <c r="I123" s="15">
        <v>23</v>
      </c>
      <c r="J123" s="17">
        <v>89</v>
      </c>
      <c r="K123" s="53">
        <f t="shared" si="5"/>
        <v>2047</v>
      </c>
      <c r="L123" s="15">
        <f t="shared" si="7"/>
        <v>5</v>
      </c>
      <c r="M123" s="15">
        <v>18</v>
      </c>
      <c r="N123" s="54">
        <f t="shared" si="3"/>
        <v>1602</v>
      </c>
      <c r="O123" s="42"/>
      <c r="P123" s="42"/>
      <c r="Q123" s="42"/>
    </row>
    <row r="124" spans="1:17" ht="19.5">
      <c r="A124" s="48"/>
      <c r="B124" s="49">
        <v>45381</v>
      </c>
      <c r="C124" s="50">
        <v>45657</v>
      </c>
      <c r="D124" s="51">
        <v>100</v>
      </c>
      <c r="E124" s="16" t="s">
        <v>61</v>
      </c>
      <c r="F124" s="15" t="s">
        <v>0</v>
      </c>
      <c r="G124" s="15">
        <v>219</v>
      </c>
      <c r="H124" s="57">
        <v>0</v>
      </c>
      <c r="I124" s="15">
        <v>219</v>
      </c>
      <c r="J124" s="17">
        <v>17</v>
      </c>
      <c r="K124" s="53">
        <f t="shared" si="5"/>
        <v>3723</v>
      </c>
      <c r="L124" s="15">
        <f t="shared" si="7"/>
        <v>50</v>
      </c>
      <c r="M124" s="15">
        <v>169</v>
      </c>
      <c r="N124" s="54">
        <f t="shared" si="3"/>
        <v>2873</v>
      </c>
      <c r="O124" s="42"/>
      <c r="P124" s="42"/>
      <c r="Q124" s="42"/>
    </row>
    <row r="125" spans="1:17" ht="19.5">
      <c r="A125" s="48"/>
      <c r="B125" s="49">
        <v>45381</v>
      </c>
      <c r="C125" s="50">
        <v>45657</v>
      </c>
      <c r="D125" s="51">
        <v>100</v>
      </c>
      <c r="E125" s="16" t="s">
        <v>134</v>
      </c>
      <c r="F125" s="15" t="s">
        <v>3</v>
      </c>
      <c r="G125" s="15">
        <v>283</v>
      </c>
      <c r="H125" s="57">
        <v>0</v>
      </c>
      <c r="I125" s="15">
        <v>283</v>
      </c>
      <c r="J125" s="17">
        <v>14.25</v>
      </c>
      <c r="K125" s="53">
        <f t="shared" si="5"/>
        <v>4032.75</v>
      </c>
      <c r="L125" s="15">
        <f t="shared" si="7"/>
        <v>118</v>
      </c>
      <c r="M125" s="15">
        <v>165</v>
      </c>
      <c r="N125" s="54">
        <f t="shared" si="3"/>
        <v>2351.25</v>
      </c>
      <c r="O125" s="42"/>
      <c r="P125" s="42"/>
      <c r="Q125" s="42"/>
    </row>
    <row r="126" spans="1:17" ht="19.5">
      <c r="A126" s="48"/>
      <c r="B126" s="49">
        <v>45381</v>
      </c>
      <c r="C126" s="50">
        <v>45657</v>
      </c>
      <c r="D126" s="67">
        <v>14</v>
      </c>
      <c r="E126" s="68" t="s">
        <v>62</v>
      </c>
      <c r="F126" s="15" t="s">
        <v>0</v>
      </c>
      <c r="G126" s="15">
        <v>119</v>
      </c>
      <c r="H126" s="57">
        <v>0</v>
      </c>
      <c r="I126" s="15">
        <v>119</v>
      </c>
      <c r="J126" s="17">
        <v>120</v>
      </c>
      <c r="K126" s="53">
        <f t="shared" si="5"/>
        <v>14280</v>
      </c>
      <c r="L126" s="15">
        <f t="shared" si="7"/>
        <v>53</v>
      </c>
      <c r="M126" s="15">
        <v>66</v>
      </c>
      <c r="N126" s="54">
        <f t="shared" si="3"/>
        <v>7920</v>
      </c>
      <c r="O126" s="42"/>
      <c r="P126" s="42"/>
      <c r="Q126" s="42"/>
    </row>
    <row r="127" spans="1:17" ht="19.5">
      <c r="A127" s="58"/>
      <c r="B127" s="59">
        <v>45233</v>
      </c>
      <c r="C127" s="50">
        <v>45657</v>
      </c>
      <c r="D127" s="51">
        <v>18</v>
      </c>
      <c r="E127" s="16" t="s">
        <v>63</v>
      </c>
      <c r="F127" s="15" t="s">
        <v>3</v>
      </c>
      <c r="G127" s="15">
        <v>45</v>
      </c>
      <c r="H127" s="57">
        <v>0</v>
      </c>
      <c r="I127" s="15">
        <v>45</v>
      </c>
      <c r="J127" s="17">
        <v>170</v>
      </c>
      <c r="K127" s="53">
        <f t="shared" si="5"/>
        <v>7650</v>
      </c>
      <c r="L127" s="15">
        <f t="shared" si="7"/>
        <v>9</v>
      </c>
      <c r="M127" s="15">
        <v>36</v>
      </c>
      <c r="N127" s="54">
        <f t="shared" si="3"/>
        <v>6120</v>
      </c>
      <c r="O127" s="42"/>
      <c r="P127" s="42"/>
      <c r="Q127" s="42"/>
    </row>
    <row r="128" spans="1:17" ht="19.5">
      <c r="A128" s="60"/>
      <c r="B128" s="61">
        <v>45460</v>
      </c>
      <c r="C128" s="50">
        <v>45657</v>
      </c>
      <c r="D128" s="51">
        <v>64</v>
      </c>
      <c r="E128" s="16" t="s">
        <v>135</v>
      </c>
      <c r="F128" s="15" t="s">
        <v>0</v>
      </c>
      <c r="G128" s="15">
        <v>30</v>
      </c>
      <c r="H128" s="57">
        <v>0</v>
      </c>
      <c r="I128" s="15">
        <v>30</v>
      </c>
      <c r="J128" s="69">
        <v>38.94</v>
      </c>
      <c r="K128" s="53">
        <f t="shared" si="5"/>
        <v>1168.1999999999998</v>
      </c>
      <c r="L128" s="15">
        <f t="shared" si="7"/>
        <v>27</v>
      </c>
      <c r="M128" s="15">
        <v>3</v>
      </c>
      <c r="N128" s="54">
        <f t="shared" si="3"/>
        <v>116.82</v>
      </c>
      <c r="O128" s="42"/>
      <c r="P128" s="42"/>
      <c r="Q128" s="42"/>
    </row>
    <row r="129" spans="1:17" ht="19.5">
      <c r="A129" s="55"/>
      <c r="B129" s="56">
        <v>45233</v>
      </c>
      <c r="C129" s="50">
        <v>45657</v>
      </c>
      <c r="D129" s="63">
        <v>90</v>
      </c>
      <c r="E129" s="70" t="s">
        <v>4</v>
      </c>
      <c r="F129" s="57" t="s">
        <v>0</v>
      </c>
      <c r="G129" s="57">
        <v>1</v>
      </c>
      <c r="H129" s="57">
        <v>0</v>
      </c>
      <c r="I129" s="57">
        <v>1</v>
      </c>
      <c r="J129" s="71">
        <v>860</v>
      </c>
      <c r="K129" s="53">
        <f t="shared" si="5"/>
        <v>860</v>
      </c>
      <c r="L129" s="57">
        <v>0</v>
      </c>
      <c r="M129" s="15">
        <v>1</v>
      </c>
      <c r="N129" s="54">
        <f t="shared" si="3"/>
        <v>860</v>
      </c>
      <c r="O129" s="42"/>
      <c r="P129" s="42"/>
      <c r="Q129" s="42"/>
    </row>
    <row r="130" spans="1:17" ht="19.5">
      <c r="A130" s="55"/>
      <c r="B130" s="56">
        <v>45233</v>
      </c>
      <c r="C130" s="50">
        <v>45657</v>
      </c>
      <c r="D130" s="63">
        <v>90</v>
      </c>
      <c r="E130" s="16" t="s">
        <v>136</v>
      </c>
      <c r="F130" s="57" t="s">
        <v>0</v>
      </c>
      <c r="G130" s="72">
        <v>15</v>
      </c>
      <c r="H130" s="57">
        <v>0</v>
      </c>
      <c r="I130" s="72">
        <v>15</v>
      </c>
      <c r="J130" s="69">
        <v>1100</v>
      </c>
      <c r="K130" s="53">
        <f t="shared" si="5"/>
        <v>16500</v>
      </c>
      <c r="L130" s="57">
        <v>2</v>
      </c>
      <c r="M130" s="72">
        <v>13</v>
      </c>
      <c r="N130" s="54">
        <f t="shared" si="3"/>
        <v>14300</v>
      </c>
      <c r="O130" s="42"/>
      <c r="P130" s="42"/>
      <c r="Q130" s="42"/>
    </row>
    <row r="131" spans="1:17" ht="19.5">
      <c r="A131" s="55"/>
      <c r="B131" s="56">
        <v>45233</v>
      </c>
      <c r="C131" s="50">
        <v>45657</v>
      </c>
      <c r="D131" s="63">
        <v>90</v>
      </c>
      <c r="E131" s="70" t="s">
        <v>137</v>
      </c>
      <c r="F131" s="57" t="s">
        <v>0</v>
      </c>
      <c r="G131" s="57">
        <v>8</v>
      </c>
      <c r="H131" s="57">
        <v>0</v>
      </c>
      <c r="I131" s="57">
        <v>8</v>
      </c>
      <c r="J131" s="69">
        <v>1100</v>
      </c>
      <c r="K131" s="53">
        <f t="shared" si="5"/>
        <v>8800</v>
      </c>
      <c r="L131" s="57">
        <v>2</v>
      </c>
      <c r="M131" s="57">
        <v>6</v>
      </c>
      <c r="N131" s="54">
        <f t="shared" si="3"/>
        <v>6600</v>
      </c>
      <c r="O131" s="42"/>
      <c r="P131" s="42"/>
      <c r="Q131" s="42"/>
    </row>
    <row r="132" spans="1:17" ht="19.5">
      <c r="A132" s="55"/>
      <c r="B132" s="56">
        <v>45233</v>
      </c>
      <c r="C132" s="50">
        <v>45657</v>
      </c>
      <c r="D132" s="63">
        <v>90</v>
      </c>
      <c r="E132" s="16" t="s">
        <v>138</v>
      </c>
      <c r="F132" s="57" t="s">
        <v>0</v>
      </c>
      <c r="G132" s="72">
        <v>4</v>
      </c>
      <c r="H132" s="57">
        <v>0</v>
      </c>
      <c r="I132" s="72">
        <v>4</v>
      </c>
      <c r="J132" s="69">
        <v>1100</v>
      </c>
      <c r="K132" s="53">
        <f t="shared" si="5"/>
        <v>4400</v>
      </c>
      <c r="L132" s="57">
        <v>0</v>
      </c>
      <c r="M132" s="72">
        <v>4</v>
      </c>
      <c r="N132" s="54">
        <f t="shared" si="3"/>
        <v>4400</v>
      </c>
      <c r="O132" s="42"/>
      <c r="P132" s="42"/>
      <c r="Q132" s="42"/>
    </row>
    <row r="133" spans="1:17" ht="19.5">
      <c r="A133" s="55"/>
      <c r="B133" s="56">
        <v>45233</v>
      </c>
      <c r="C133" s="50">
        <v>45657</v>
      </c>
      <c r="D133" s="63">
        <v>90</v>
      </c>
      <c r="E133" s="70" t="s">
        <v>139</v>
      </c>
      <c r="F133" s="57" t="s">
        <v>0</v>
      </c>
      <c r="G133" s="57">
        <v>8</v>
      </c>
      <c r="H133" s="57">
        <v>0</v>
      </c>
      <c r="I133" s="57">
        <v>8</v>
      </c>
      <c r="J133" s="69">
        <v>1100</v>
      </c>
      <c r="K133" s="53">
        <f t="shared" si="5"/>
        <v>8800</v>
      </c>
      <c r="L133" s="57">
        <v>0</v>
      </c>
      <c r="M133" s="57">
        <v>8</v>
      </c>
      <c r="N133" s="54">
        <f t="shared" si="3"/>
        <v>8800</v>
      </c>
      <c r="O133" s="42"/>
      <c r="P133" s="42"/>
      <c r="Q133" s="42"/>
    </row>
    <row r="134" spans="1:17" ht="19.5">
      <c r="A134" s="55"/>
      <c r="B134" s="56">
        <v>45233</v>
      </c>
      <c r="C134" s="50">
        <v>45657</v>
      </c>
      <c r="D134" s="63">
        <v>90</v>
      </c>
      <c r="E134" s="16" t="s">
        <v>140</v>
      </c>
      <c r="F134" s="57" t="s">
        <v>0</v>
      </c>
      <c r="G134" s="72">
        <v>4</v>
      </c>
      <c r="H134" s="57">
        <v>0</v>
      </c>
      <c r="I134" s="72">
        <v>4</v>
      </c>
      <c r="J134" s="69">
        <v>85</v>
      </c>
      <c r="K134" s="53">
        <f t="shared" si="5"/>
        <v>340</v>
      </c>
      <c r="L134" s="57">
        <v>0</v>
      </c>
      <c r="M134" s="72">
        <v>4</v>
      </c>
      <c r="N134" s="54">
        <f t="shared" si="3"/>
        <v>340</v>
      </c>
      <c r="O134" s="42"/>
      <c r="P134" s="42"/>
      <c r="Q134" s="42"/>
    </row>
    <row r="135" spans="1:17" ht="19.5">
      <c r="A135" s="55"/>
      <c r="B135" s="56">
        <v>45233</v>
      </c>
      <c r="C135" s="50">
        <v>45657</v>
      </c>
      <c r="D135" s="63">
        <v>10</v>
      </c>
      <c r="E135" s="70" t="s">
        <v>141</v>
      </c>
      <c r="F135" s="57" t="s">
        <v>0</v>
      </c>
      <c r="G135" s="57">
        <v>6</v>
      </c>
      <c r="H135" s="57">
        <v>0</v>
      </c>
      <c r="I135" s="57">
        <v>6</v>
      </c>
      <c r="J135" s="69">
        <v>1100</v>
      </c>
      <c r="K135" s="53">
        <f t="shared" si="5"/>
        <v>6600</v>
      </c>
      <c r="L135" s="57">
        <v>0</v>
      </c>
      <c r="M135" s="57">
        <v>6</v>
      </c>
      <c r="N135" s="54">
        <f t="shared" si="3"/>
        <v>6600</v>
      </c>
      <c r="O135" s="42"/>
      <c r="P135" s="42"/>
      <c r="Q135" s="42"/>
    </row>
    <row r="136" spans="1:17" ht="19.5">
      <c r="A136" s="55"/>
      <c r="B136" s="56">
        <v>45233</v>
      </c>
      <c r="C136" s="50">
        <v>45657</v>
      </c>
      <c r="D136" s="63">
        <v>50</v>
      </c>
      <c r="E136" s="16" t="s">
        <v>142</v>
      </c>
      <c r="F136" s="57" t="s">
        <v>0</v>
      </c>
      <c r="G136" s="72">
        <v>5</v>
      </c>
      <c r="H136" s="57">
        <v>0</v>
      </c>
      <c r="I136" s="72">
        <v>5</v>
      </c>
      <c r="J136" s="69">
        <v>2100</v>
      </c>
      <c r="K136" s="53">
        <f t="shared" si="5"/>
        <v>10500</v>
      </c>
      <c r="L136" s="57">
        <v>0</v>
      </c>
      <c r="M136" s="72">
        <v>5</v>
      </c>
      <c r="N136" s="54">
        <f t="shared" si="3"/>
        <v>10500</v>
      </c>
      <c r="O136" s="42"/>
      <c r="P136" s="42"/>
      <c r="Q136" s="42"/>
    </row>
    <row r="137" spans="1:17" ht="19.5">
      <c r="A137" s="55"/>
      <c r="B137" s="56">
        <v>45233</v>
      </c>
      <c r="C137" s="50">
        <v>45657</v>
      </c>
      <c r="D137" s="63">
        <v>50</v>
      </c>
      <c r="E137" s="16" t="s">
        <v>143</v>
      </c>
      <c r="F137" s="57" t="s">
        <v>0</v>
      </c>
      <c r="G137" s="72">
        <v>8</v>
      </c>
      <c r="H137" s="57">
        <v>0</v>
      </c>
      <c r="I137" s="72">
        <v>8</v>
      </c>
      <c r="J137" s="69">
        <v>2100</v>
      </c>
      <c r="K137" s="53">
        <f t="shared" si="5"/>
        <v>16800</v>
      </c>
      <c r="L137" s="57">
        <v>0</v>
      </c>
      <c r="M137" s="72">
        <v>8</v>
      </c>
      <c r="N137" s="54">
        <f t="shared" si="3"/>
        <v>16800</v>
      </c>
      <c r="O137" s="42"/>
      <c r="P137" s="42"/>
      <c r="Q137" s="42"/>
    </row>
    <row r="138" spans="1:17" ht="19.5">
      <c r="A138" s="55"/>
      <c r="B138" s="56">
        <v>45233</v>
      </c>
      <c r="C138" s="50">
        <v>45657</v>
      </c>
      <c r="D138" s="63">
        <v>50</v>
      </c>
      <c r="E138" s="16" t="s">
        <v>144</v>
      </c>
      <c r="F138" s="57" t="s">
        <v>0</v>
      </c>
      <c r="G138" s="72">
        <v>5</v>
      </c>
      <c r="H138" s="57">
        <v>0</v>
      </c>
      <c r="I138" s="72">
        <v>5</v>
      </c>
      <c r="J138" s="69">
        <v>2100</v>
      </c>
      <c r="K138" s="53">
        <f t="shared" si="5"/>
        <v>10500</v>
      </c>
      <c r="L138" s="57">
        <v>0</v>
      </c>
      <c r="M138" s="72">
        <v>5</v>
      </c>
      <c r="N138" s="54">
        <f t="shared" si="3"/>
        <v>10500</v>
      </c>
      <c r="O138" s="42"/>
      <c r="P138" s="42"/>
      <c r="Q138" s="42"/>
    </row>
    <row r="139" spans="1:17" ht="19.5">
      <c r="A139" s="55"/>
      <c r="B139" s="56">
        <v>45233</v>
      </c>
      <c r="C139" s="50">
        <v>45657</v>
      </c>
      <c r="D139" s="63">
        <v>50</v>
      </c>
      <c r="E139" s="16" t="s">
        <v>145</v>
      </c>
      <c r="F139" s="57" t="s">
        <v>0</v>
      </c>
      <c r="G139" s="72">
        <v>5</v>
      </c>
      <c r="H139" s="57">
        <v>0</v>
      </c>
      <c r="I139" s="72">
        <v>5</v>
      </c>
      <c r="J139" s="69">
        <v>2100</v>
      </c>
      <c r="K139" s="53">
        <f t="shared" si="5"/>
        <v>10500</v>
      </c>
      <c r="L139" s="57">
        <v>0</v>
      </c>
      <c r="M139" s="72">
        <v>5</v>
      </c>
      <c r="N139" s="54">
        <f t="shared" si="3"/>
        <v>10500</v>
      </c>
      <c r="O139" s="42"/>
      <c r="P139" s="42"/>
      <c r="Q139" s="42"/>
    </row>
    <row r="140" spans="1:17" ht="19.5">
      <c r="A140" s="48"/>
      <c r="B140" s="49">
        <v>45041</v>
      </c>
      <c r="C140" s="50">
        <v>45657</v>
      </c>
      <c r="D140" s="63">
        <v>50</v>
      </c>
      <c r="E140" s="16" t="s">
        <v>146</v>
      </c>
      <c r="F140" s="57" t="s">
        <v>0</v>
      </c>
      <c r="G140" s="72">
        <v>5</v>
      </c>
      <c r="H140" s="57">
        <v>0</v>
      </c>
      <c r="I140" s="72">
        <v>5</v>
      </c>
      <c r="J140" s="69">
        <v>7697</v>
      </c>
      <c r="K140" s="53">
        <f t="shared" si="5"/>
        <v>38485</v>
      </c>
      <c r="L140" s="57">
        <v>1</v>
      </c>
      <c r="M140" s="72">
        <v>4</v>
      </c>
      <c r="N140" s="54">
        <f t="shared" si="3"/>
        <v>30788</v>
      </c>
      <c r="O140" s="42"/>
      <c r="P140" s="42"/>
      <c r="Q140" s="42"/>
    </row>
    <row r="141" spans="1:17" ht="19.5">
      <c r="A141" s="48"/>
      <c r="B141" s="49">
        <v>45509</v>
      </c>
      <c r="C141" s="50">
        <v>45657</v>
      </c>
      <c r="D141" s="51">
        <v>64</v>
      </c>
      <c r="E141" s="16" t="s">
        <v>64</v>
      </c>
      <c r="F141" s="57" t="s">
        <v>0</v>
      </c>
      <c r="G141" s="72">
        <v>13</v>
      </c>
      <c r="H141" s="57">
        <v>0</v>
      </c>
      <c r="I141" s="72">
        <v>13</v>
      </c>
      <c r="J141" s="69">
        <v>70</v>
      </c>
      <c r="K141" s="53">
        <f t="shared" si="5"/>
        <v>910</v>
      </c>
      <c r="L141" s="57">
        <v>0</v>
      </c>
      <c r="M141" s="72">
        <v>13</v>
      </c>
      <c r="N141" s="54">
        <f t="shared" si="3"/>
        <v>910</v>
      </c>
      <c r="O141" s="42"/>
      <c r="P141" s="42"/>
      <c r="Q141" s="42"/>
    </row>
    <row r="142" spans="1:17" ht="19.5">
      <c r="A142" s="60"/>
      <c r="B142" s="61" t="s">
        <v>147</v>
      </c>
      <c r="C142" s="50">
        <v>45657</v>
      </c>
      <c r="D142" s="51">
        <v>80</v>
      </c>
      <c r="E142" s="73" t="s">
        <v>148</v>
      </c>
      <c r="F142" s="57" t="s">
        <v>0</v>
      </c>
      <c r="G142" s="72">
        <v>20</v>
      </c>
      <c r="H142" s="57">
        <v>0</v>
      </c>
      <c r="I142" s="72">
        <v>20</v>
      </c>
      <c r="J142" s="69">
        <v>885</v>
      </c>
      <c r="K142" s="53">
        <f t="shared" si="5"/>
        <v>17700</v>
      </c>
      <c r="L142" s="57">
        <f t="shared" ref="L142:L143" si="8">I142-M142</f>
        <v>7</v>
      </c>
      <c r="M142" s="72">
        <v>13</v>
      </c>
      <c r="N142" s="54">
        <f t="shared" si="3"/>
        <v>11505</v>
      </c>
      <c r="O142" s="42"/>
      <c r="P142" s="42"/>
      <c r="Q142" s="42"/>
    </row>
    <row r="143" spans="1:17" ht="19.5">
      <c r="A143" s="60"/>
      <c r="B143" s="61" t="s">
        <v>147</v>
      </c>
      <c r="C143" s="50">
        <v>45657</v>
      </c>
      <c r="D143" s="51">
        <v>80</v>
      </c>
      <c r="E143" s="73" t="s">
        <v>149</v>
      </c>
      <c r="F143" s="57" t="s">
        <v>0</v>
      </c>
      <c r="G143" s="72">
        <v>12</v>
      </c>
      <c r="H143" s="57">
        <v>0</v>
      </c>
      <c r="I143" s="72">
        <v>12</v>
      </c>
      <c r="J143" s="69">
        <v>885</v>
      </c>
      <c r="K143" s="53">
        <f t="shared" si="5"/>
        <v>10620</v>
      </c>
      <c r="L143" s="57">
        <f t="shared" si="8"/>
        <v>2</v>
      </c>
      <c r="M143" s="72">
        <v>10</v>
      </c>
      <c r="N143" s="54">
        <f t="shared" si="3"/>
        <v>8850</v>
      </c>
      <c r="O143" s="42"/>
      <c r="P143" s="42"/>
      <c r="Q143" s="42"/>
    </row>
    <row r="144" spans="1:17" ht="19.5">
      <c r="A144" s="74"/>
      <c r="B144" s="75">
        <v>45610</v>
      </c>
      <c r="C144" s="50">
        <v>45657</v>
      </c>
      <c r="D144" s="51">
        <v>111</v>
      </c>
      <c r="E144" s="76" t="s">
        <v>150</v>
      </c>
      <c r="F144" s="15" t="s">
        <v>22</v>
      </c>
      <c r="G144" s="15">
        <v>0</v>
      </c>
      <c r="H144" s="77">
        <v>10</v>
      </c>
      <c r="I144" s="15">
        <v>10</v>
      </c>
      <c r="J144" s="53">
        <v>9558</v>
      </c>
      <c r="K144" s="78">
        <f t="shared" si="5"/>
        <v>95580</v>
      </c>
      <c r="L144" s="15">
        <v>0</v>
      </c>
      <c r="M144" s="15">
        <v>10</v>
      </c>
      <c r="N144" s="79">
        <f t="shared" si="3"/>
        <v>95580</v>
      </c>
      <c r="O144" s="42"/>
      <c r="P144" s="42"/>
      <c r="Q144" s="42"/>
    </row>
    <row r="145" spans="1:17" ht="19.5">
      <c r="A145" s="23"/>
      <c r="B145" s="15"/>
      <c r="C145" s="80"/>
      <c r="D145" s="51"/>
      <c r="E145" s="76"/>
      <c r="F145" s="15"/>
      <c r="G145" s="15"/>
      <c r="H145" s="81"/>
      <c r="I145" s="15"/>
      <c r="J145" s="62"/>
      <c r="K145" s="82">
        <v>1453845.95</v>
      </c>
      <c r="L145" s="15"/>
      <c r="M145" s="51"/>
      <c r="N145" s="83">
        <v>915864.07</v>
      </c>
      <c r="O145" s="42"/>
      <c r="P145" s="42"/>
      <c r="Q145" s="42"/>
    </row>
    <row r="146" spans="1:17" ht="9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52" spans="1:17">
      <c r="F152" s="1"/>
      <c r="G152" s="98"/>
      <c r="H152" s="85"/>
      <c r="I152" s="85"/>
    </row>
    <row r="153" spans="1:17" ht="19.5">
      <c r="F153" s="94" t="s">
        <v>151</v>
      </c>
      <c r="G153" s="85"/>
      <c r="H153" s="85"/>
      <c r="I153" s="1"/>
    </row>
    <row r="154" spans="1:17" ht="18.75">
      <c r="F154" s="93" t="s">
        <v>152</v>
      </c>
      <c r="G154" s="85"/>
      <c r="H154" s="85"/>
      <c r="I154" s="1"/>
    </row>
    <row r="155" spans="1:17" ht="18.75">
      <c r="F155" s="93" t="s">
        <v>153</v>
      </c>
      <c r="G155" s="85"/>
      <c r="H155" s="85"/>
      <c r="I155" s="1"/>
    </row>
    <row r="156" spans="1:17">
      <c r="F156" s="98"/>
      <c r="G156" s="85"/>
      <c r="H156" s="85"/>
      <c r="I156" s="1"/>
    </row>
  </sheetData>
  <autoFilter ref="B18:O49" xr:uid="{00000000-0009-0000-0000-000000000000}"/>
  <mergeCells count="35">
    <mergeCell ref="G152:I152"/>
    <mergeCell ref="F153:H153"/>
    <mergeCell ref="F154:H154"/>
    <mergeCell ref="F155:H155"/>
    <mergeCell ref="F156:H156"/>
    <mergeCell ref="F64:H64"/>
    <mergeCell ref="F65:H65"/>
    <mergeCell ref="E88:L88"/>
    <mergeCell ref="E87:L87"/>
    <mergeCell ref="E92:L92"/>
    <mergeCell ref="E91:L91"/>
    <mergeCell ref="E90:L90"/>
    <mergeCell ref="E89:L89"/>
    <mergeCell ref="F59:H59"/>
    <mergeCell ref="F60:H60"/>
    <mergeCell ref="G61:I61"/>
    <mergeCell ref="F62:H62"/>
    <mergeCell ref="F63:H63"/>
    <mergeCell ref="B56:D56"/>
    <mergeCell ref="G56:I56"/>
    <mergeCell ref="F57:H57"/>
    <mergeCell ref="B57:D57"/>
    <mergeCell ref="B58:D58"/>
    <mergeCell ref="F58:H58"/>
    <mergeCell ref="D17:M17"/>
    <mergeCell ref="F18:O18"/>
    <mergeCell ref="F53:O53"/>
    <mergeCell ref="F54:K54"/>
    <mergeCell ref="B55:D55"/>
    <mergeCell ref="F55:K55"/>
    <mergeCell ref="E12:L12"/>
    <mergeCell ref="E13:L13"/>
    <mergeCell ref="E14:L14"/>
    <mergeCell ref="E15:L15"/>
    <mergeCell ref="E16:L16"/>
  </mergeCells>
  <printOptions horizontalCentered="1"/>
  <pageMargins left="0.25" right="0.25" top="0.75" bottom="0.75" header="0" footer="0"/>
  <pageSetup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FALCON 50</cp:lastModifiedBy>
  <dcterms:created xsi:type="dcterms:W3CDTF">2024-01-05T16:00:26Z</dcterms:created>
  <dcterms:modified xsi:type="dcterms:W3CDTF">2025-01-14T23:23:56Z</dcterms:modified>
</cp:coreProperties>
</file>