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200" windowHeight="10845" activeTab="1"/>
  </bookViews>
  <sheets>
    <sheet name="Balence Gral. Enero  2023" sheetId="8" r:id="rId1"/>
    <sheet name="ESTADO DE RESULTADO ENERO 2023" sheetId="9" r:id="rId2"/>
  </sheets>
  <definedNames>
    <definedName name="_xlnm.Print_Area" localSheetId="1">'ESTADO DE RESULTADO ENERO 2023'!$A$1:$C$71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9" l="1"/>
  <c r="C215" i="8"/>
  <c r="C205" i="8"/>
  <c r="C199" i="8"/>
  <c r="C207" i="8" l="1"/>
  <c r="C217" i="8" s="1"/>
  <c r="C218" i="8" s="1"/>
  <c r="C169" i="8"/>
  <c r="C159" i="8"/>
  <c r="C153" i="8"/>
  <c r="C161" i="8" l="1"/>
  <c r="C171" i="8" s="1"/>
  <c r="C172" i="8" s="1"/>
  <c r="C125" i="8"/>
  <c r="C115" i="8"/>
  <c r="C109" i="8"/>
  <c r="C117" i="8" l="1"/>
  <c r="C127" i="8" s="1"/>
  <c r="C128" i="8" s="1"/>
  <c r="C80" i="8"/>
  <c r="C70" i="8"/>
  <c r="C64" i="8"/>
  <c r="C72" i="8" l="1"/>
  <c r="C82" i="8" s="1"/>
  <c r="C83" i="8" s="1"/>
  <c r="C33" i="8"/>
  <c r="C23" i="8"/>
  <c r="C17" i="8"/>
  <c r="C25" i="8" l="1"/>
  <c r="C35" i="8" s="1"/>
  <c r="C36" i="8" s="1"/>
  <c r="C50" i="9"/>
  <c r="C39" i="9"/>
  <c r="C28" i="9"/>
  <c r="C22" i="9"/>
  <c r="C63" i="9" l="1"/>
  <c r="C65" i="9" l="1"/>
  <c r="C68" i="9" s="1"/>
</calcChain>
</file>

<file path=xl/sharedStrings.xml><?xml version="1.0" encoding="utf-8"?>
<sst xmlns="http://schemas.openxmlformats.org/spreadsheetml/2006/main" count="300" uniqueCount="130">
  <si>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</si>
  <si>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</si>
  <si>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</si>
  <si>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</si>
  <si>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</si>
  <si>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</si>
  <si>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</si>
  <si>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</si>
  <si>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</si>
  <si>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</si>
  <si>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</si>
  <si>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</si>
  <si>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</si>
  <si>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</si>
  <si>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</si>
  <si>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</si>
  <si>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</si>
  <si>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</si>
  <si>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</si>
  <si>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</si>
  <si>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</si>
  <si>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</si>
  <si>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</si>
  <si>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</si>
  <si>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</si>
  <si>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</si>
  <si>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</si>
  <si>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</si>
  <si>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</si>
  <si>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</si>
  <si>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</si>
  <si>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</si>
  <si>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</si>
  <si>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</si>
  <si>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</si>
  <si>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</si>
  <si>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</si>
  <si>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</si>
  <si>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</si>
  <si>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</si>
  <si>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</si>
  <si>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</si>
  <si>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</si>
  <si>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</si>
  <si>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</si>
  <si>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</si>
  <si>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</si>
  <si>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</si>
  <si>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</si>
  <si>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</si>
  <si>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</si>
  <si>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</si>
  <si>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</si>
  <si>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</si>
  <si>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</si>
  <si>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</si>
  <si>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</si>
  <si>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</si>
  <si>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</si>
  <si>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</si>
  <si>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</si>
  <si>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</si>
  <si>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</si>
  <si>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</si>
  <si>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</si>
  <si>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</si>
  <si>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</si>
  <si>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</si>
  <si>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</si>
  <si>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</si>
  <si>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</si>
  <si>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</si>
  <si>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</si>
  <si>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</si>
  <si>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</si>
  <si>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</si>
  <si>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</si>
  <si>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</si>
  <si>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</si>
  <si>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</si>
  <si>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</si>
  <si>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</si>
  <si>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</si>
  <si>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</si>
  <si>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</si>
  <si>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</si>
  <si>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</si>
  <si>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</si>
  <si>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</si>
  <si>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</si>
  <si>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</si>
  <si>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</si>
  <si>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</si>
  <si>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</si>
  <si>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</si>
  <si>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MOBILIARIO Y EQUIPO</t>
  </si>
  <si>
    <t>MOBILIARIO Y EQUIPO EDUCACIONAL</t>
  </si>
  <si>
    <t>MAQUINARIA, OTROS EQUIPOS Y HERRAMIENTAS</t>
  </si>
  <si>
    <t>ACTIVOS BIOLOGICOS</t>
  </si>
  <si>
    <t>TOTAL BIENES MUEBLES, INMUEBLES E INTANGIBLES</t>
  </si>
  <si>
    <t>TOTAL GENERAL DE GASTOS</t>
  </si>
  <si>
    <t>PARTIDAS EN PREVENTIVOS-COMPROMISO</t>
  </si>
  <si>
    <t>TOTAL INGRESOS MENOS GASTOS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</si>
  <si>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</si>
  <si>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</si>
  <si>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</si>
  <si>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</si>
  <si>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</si>
  <si>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</si>
  <si>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</si>
  <si>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SERVICIOS REPARACIONES MENORES E INSTALACIONES</t>
  </si>
  <si>
    <t>2.6.6</t>
  </si>
  <si>
    <t>EQUIPOS DE DEFENSA Y SEGURIDAD</t>
  </si>
  <si>
    <t>2.6.3</t>
  </si>
  <si>
    <t>EQUIPO E INSTRUMENTAL, CIENTIFICO Y LABORATORIO</t>
  </si>
  <si>
    <t>TOTAL INGRESO MENOS GASTOS</t>
  </si>
  <si>
    <t>DEL 01-01 AL 31-01-2023.</t>
  </si>
  <si>
    <t>DEL 01-02 AL 28-02-2023.</t>
  </si>
  <si>
    <t>DEL 01-03 AL 31-03-2023.</t>
  </si>
  <si>
    <t>Licdo. JUAN M. SURIEL BUENO,</t>
  </si>
  <si>
    <t>DEL 01-04 AL 30-04-2023.</t>
  </si>
  <si>
    <t>Licda. PAULA CORPORAN MEDINA   Licda. EULOGIA PINALES VARGAS Lcdo. JUAN M. SURIEL BUENO</t>
  </si>
  <si>
    <t>Coronel contador, ERD                                       Capitan contador, ERD                                 Tte. Coronel Contador, ERD</t>
  </si>
  <si>
    <t>Sub-Directora Financiera                                  Encargada de Contabilidad                                          Auditor Interno</t>
  </si>
  <si>
    <t>DEL 01-05 AL 31-05-2023.</t>
  </si>
  <si>
    <t>DEL 01-05 AL 31-05-2023</t>
  </si>
  <si>
    <t>GASTOS ACUMULADOS ENERO-MAYO 2023</t>
  </si>
  <si>
    <t>2.6.9</t>
  </si>
  <si>
    <t>EDIFICIOS, ESTRUCTURAS, TIERRAS, TERRENOS Y OBJETOS DE VALOR</t>
  </si>
  <si>
    <t>RESULTADO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</si>
</sst>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0" fontId="0" fillId="0" borderId="0" xfId="0" applyAlignment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0" fillId="0" borderId="5" xfId="1" applyFont="1" applyBorder="1"/>
    <xf numFmtId="43" fontId="2" fillId="0" borderId="5" xfId="1" applyFont="1" applyBorder="1"/>
    <xf numFmtId="43" fontId="2" fillId="0" borderId="0" xfId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1" fillId="0" borderId="5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3" fillId="2" borderId="0" xfId="0" applyFont="1" applyFill="1" applyAlignment="1"/>
    <xf numFmtId="0" fontId="4" fillId="2" borderId="0" xfId="0" applyFont="1" applyFill="1" applyAlignment="1"/>
    <xf numFmtId="0" fontId="0" fillId="2" borderId="0" xfId="0" applyFont="1" applyFill="1" applyAlignment="1"/>
    <xf numFmtId="0" fontId="2" fillId="2" borderId="0" xfId="0" applyFont="1" applyFill="1" applyAlignment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0</xdr:row>
      <xdr:rowOff>0</xdr:rowOff>
    </xdr:from>
    <xdr:ext cx="1333499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47</xdr:row>
      <xdr:rowOff>0</xdr:rowOff>
    </xdr:from>
    <xdr:ext cx="1333499" cy="790575"/>
    <xdr:pic>
      <xdr:nvPicPr>
        <xdr:cNvPr id="4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92</xdr:row>
      <xdr:rowOff>0</xdr:rowOff>
    </xdr:from>
    <xdr:ext cx="1333499" cy="790575"/>
    <xdr:pic>
      <xdr:nvPicPr>
        <xdr:cNvPr id="6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2487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136</xdr:row>
      <xdr:rowOff>0</xdr:rowOff>
    </xdr:from>
    <xdr:ext cx="1333499" cy="790575"/>
    <xdr:pic>
      <xdr:nvPicPr>
        <xdr:cNvPr id="7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7735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182</xdr:row>
      <xdr:rowOff>0</xdr:rowOff>
    </xdr:from>
    <xdr:ext cx="1333499" cy="790575"/>
    <xdr:pic>
      <xdr:nvPicPr>
        <xdr:cNvPr id="10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622232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1</xdr:row>
      <xdr:rowOff>0</xdr:rowOff>
    </xdr:from>
    <xdr:ext cx="1981200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70</xdr:row>
      <xdr:rowOff>352424</xdr:rowOff>
    </xdr:from>
    <xdr:to>
      <xdr:col>1</xdr:col>
      <xdr:colOff>1676399</xdr:colOff>
      <xdr:row>70</xdr:row>
      <xdr:rowOff>1085849</xdr:rowOff>
    </xdr:to>
    <xdr:sp macro="" textlink="">
      <xdr:nvSpPr>
        <xdr:cNvPr id="4" name="3 CuadroTexto"/>
        <xdr:cNvSpPr txBox="1"/>
      </xdr:nvSpPr>
      <xdr:spPr>
        <a:xfrm>
          <a:off x="0" y="13392149"/>
          <a:ext cx="2190749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PAULA CORPORAN MEDINA</a:t>
          </a:r>
        </a:p>
        <a:p>
          <a:pPr algn="ctr"/>
          <a:r>
            <a:rPr lang="es-US" sz="1100"/>
            <a:t>Coronel contador, ERD</a:t>
          </a:r>
        </a:p>
        <a:p>
          <a:pPr algn="ctr"/>
          <a:r>
            <a:rPr lang="es-US" sz="1100"/>
            <a:t>Sub-Directora Financiera</a:t>
          </a:r>
        </a:p>
      </xdr:txBody>
    </xdr:sp>
    <xdr:clientData/>
  </xdr:twoCellAnchor>
  <xdr:twoCellAnchor>
    <xdr:from>
      <xdr:col>1</xdr:col>
      <xdr:colOff>1590676</xdr:colOff>
      <xdr:row>70</xdr:row>
      <xdr:rowOff>352426</xdr:rowOff>
    </xdr:from>
    <xdr:to>
      <xdr:col>1</xdr:col>
      <xdr:colOff>3705225</xdr:colOff>
      <xdr:row>70</xdr:row>
      <xdr:rowOff>1085850</xdr:rowOff>
    </xdr:to>
    <xdr:sp macro="" textlink="">
      <xdr:nvSpPr>
        <xdr:cNvPr id="5" name="4 CuadroTexto"/>
        <xdr:cNvSpPr txBox="1"/>
      </xdr:nvSpPr>
      <xdr:spPr>
        <a:xfrm>
          <a:off x="2105026" y="13392151"/>
          <a:ext cx="2114549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EULOGIA PINALES VARGAS</a:t>
          </a:r>
        </a:p>
        <a:p>
          <a:pPr algn="ctr"/>
          <a:r>
            <a:rPr lang="es-US" sz="1100" b="0"/>
            <a:t>Capitan contador, ERD</a:t>
          </a:r>
        </a:p>
        <a:p>
          <a:pPr algn="ctr"/>
          <a:r>
            <a:rPr lang="es-US" sz="1100" b="0"/>
            <a:t>Encargada de Contabilidad </a:t>
          </a:r>
        </a:p>
      </xdr:txBody>
    </xdr:sp>
    <xdr:clientData/>
  </xdr:twoCellAnchor>
  <xdr:twoCellAnchor>
    <xdr:from>
      <xdr:col>1</xdr:col>
      <xdr:colOff>3667125</xdr:colOff>
      <xdr:row>70</xdr:row>
      <xdr:rowOff>361951</xdr:rowOff>
    </xdr:from>
    <xdr:to>
      <xdr:col>3</xdr:col>
      <xdr:colOff>9525</xdr:colOff>
      <xdr:row>70</xdr:row>
      <xdr:rowOff>990601</xdr:rowOff>
    </xdr:to>
    <xdr:sp macro="" textlink="">
      <xdr:nvSpPr>
        <xdr:cNvPr id="6" name="5 CuadroTexto"/>
        <xdr:cNvSpPr txBox="1"/>
      </xdr:nvSpPr>
      <xdr:spPr>
        <a:xfrm>
          <a:off x="4181475" y="13401676"/>
          <a:ext cx="1981200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Lcdo. JUAN M. SURIEL BUENO</a:t>
          </a:r>
        </a:p>
        <a:p>
          <a:pPr algn="ctr"/>
          <a:r>
            <a:rPr lang="es-US" sz="1100" b="0"/>
            <a:t>Tte. Coronel Contador, ERD</a:t>
          </a:r>
        </a:p>
        <a:p>
          <a:pPr algn="ctr"/>
          <a:r>
            <a:rPr lang="es-US" sz="1100" b="0"/>
            <a:t>Auditor Interno</a:t>
          </a:r>
        </a:p>
        <a:p>
          <a:endParaRPr lang="es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4"/>
  <sheetViews>
    <sheetView topLeftCell="A188" workbookViewId="0">
      <selection activeCell="K204" sqref="K204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2" spans="1:3" x14ac:dyDescent="0.25">
      <c r="A2" s="21"/>
      <c r="B2" s="21"/>
      <c r="C2" s="21"/>
    </row>
    <row r="3" spans="1:3" x14ac:dyDescent="0.25">
      <c r="A3" s="21"/>
      <c r="B3" s="21"/>
      <c r="C3" s="21"/>
    </row>
    <row r="4" spans="1:3" ht="15.75" x14ac:dyDescent="0.25">
      <c r="A4" s="42"/>
      <c r="B4" s="42"/>
      <c r="C4" s="42"/>
    </row>
    <row r="5" spans="1:3" ht="15.75" x14ac:dyDescent="0.25">
      <c r="A5" s="42" t="s">
        <v>17</v>
      </c>
      <c r="B5" s="42"/>
      <c r="C5" s="42"/>
    </row>
    <row r="6" spans="1:3" ht="15.75" x14ac:dyDescent="0.25">
      <c r="A6" s="42" t="s">
        <v>18</v>
      </c>
      <c r="B6" s="42"/>
      <c r="C6" s="42"/>
    </row>
    <row r="7" spans="1:3" ht="15.75" x14ac:dyDescent="0.25">
      <c r="A7" s="42" t="s">
        <v>23</v>
      </c>
      <c r="B7" s="42"/>
      <c r="C7" s="42"/>
    </row>
    <row r="8" spans="1:3" ht="15.75" x14ac:dyDescent="0.25">
      <c r="A8" s="43" t="s">
        <v>19</v>
      </c>
      <c r="B8" s="43"/>
      <c r="C8" s="43"/>
    </row>
    <row r="9" spans="1:3" x14ac:dyDescent="0.25">
      <c r="A9" s="40" t="s">
        <v>20</v>
      </c>
      <c r="B9" s="40"/>
      <c r="C9" s="40"/>
    </row>
    <row r="10" spans="1:3" x14ac:dyDescent="0.25">
      <c r="A10" s="41" t="s">
        <v>116</v>
      </c>
      <c r="B10" s="41"/>
      <c r="C10" s="41"/>
    </row>
    <row r="11" spans="1:3" x14ac:dyDescent="0.25">
      <c r="A11" s="7" t="s">
        <v>0</v>
      </c>
      <c r="B11" s="8"/>
      <c r="C11" s="4"/>
    </row>
    <row r="12" spans="1:3" x14ac:dyDescent="0.25">
      <c r="A12" s="4"/>
      <c r="B12" s="4"/>
      <c r="C12" s="12"/>
    </row>
    <row r="13" spans="1:3" x14ac:dyDescent="0.25">
      <c r="A13" s="9" t="s">
        <v>1</v>
      </c>
      <c r="B13" s="4"/>
      <c r="C13" s="8"/>
    </row>
    <row r="14" spans="1:3" x14ac:dyDescent="0.25">
      <c r="A14" s="4" t="s">
        <v>2</v>
      </c>
      <c r="B14" s="4" t="s">
        <v>36</v>
      </c>
      <c r="C14" s="8">
        <v>24936.92</v>
      </c>
    </row>
    <row r="15" spans="1:3" x14ac:dyDescent="0.25">
      <c r="A15" s="4" t="s">
        <v>32</v>
      </c>
      <c r="B15" s="4" t="s">
        <v>37</v>
      </c>
      <c r="C15" s="8">
        <v>834475.81</v>
      </c>
    </row>
    <row r="16" spans="1:3" x14ac:dyDescent="0.25">
      <c r="A16" s="4" t="s">
        <v>3</v>
      </c>
      <c r="B16" s="4" t="s">
        <v>38</v>
      </c>
      <c r="C16" s="15">
        <v>300524621.16000003</v>
      </c>
    </row>
    <row r="17" spans="1:3" x14ac:dyDescent="0.25">
      <c r="A17" s="9" t="s">
        <v>4</v>
      </c>
      <c r="B17" s="4"/>
      <c r="C17" s="16">
        <f>SUM(C14:C16)</f>
        <v>301384033.89000005</v>
      </c>
    </row>
    <row r="18" spans="1:3" x14ac:dyDescent="0.25">
      <c r="A18" s="4"/>
      <c r="B18" s="4"/>
      <c r="C18" s="8"/>
    </row>
    <row r="19" spans="1:3" x14ac:dyDescent="0.25">
      <c r="A19" s="9" t="s">
        <v>5</v>
      </c>
      <c r="B19" s="4"/>
      <c r="C19" s="8"/>
    </row>
    <row r="20" spans="1:3" x14ac:dyDescent="0.25">
      <c r="A20" s="4" t="s">
        <v>39</v>
      </c>
      <c r="B20" s="4" t="s">
        <v>40</v>
      </c>
      <c r="C20" s="8">
        <v>28000</v>
      </c>
    </row>
    <row r="21" spans="1:3" x14ac:dyDescent="0.25">
      <c r="A21" s="4" t="s">
        <v>13</v>
      </c>
      <c r="B21" s="4" t="s">
        <v>41</v>
      </c>
      <c r="C21" s="22">
        <v>27236784.32</v>
      </c>
    </row>
    <row r="22" spans="1:3" x14ac:dyDescent="0.25">
      <c r="A22" s="4" t="s">
        <v>33</v>
      </c>
      <c r="B22" s="4" t="s">
        <v>42</v>
      </c>
      <c r="C22" s="15">
        <v>43804.39</v>
      </c>
    </row>
    <row r="23" spans="1:3" x14ac:dyDescent="0.25">
      <c r="A23" s="9" t="s">
        <v>6</v>
      </c>
      <c r="B23" s="4"/>
      <c r="C23" s="16">
        <f>SUM(C20:C22)</f>
        <v>27308588.710000001</v>
      </c>
    </row>
    <row r="24" spans="1:3" x14ac:dyDescent="0.25">
      <c r="A24" s="4"/>
      <c r="B24" s="4"/>
      <c r="C24" s="8"/>
    </row>
    <row r="25" spans="1:3" ht="15.75" thickBot="1" x14ac:dyDescent="0.3">
      <c r="A25" s="9" t="s">
        <v>24</v>
      </c>
      <c r="B25" s="4"/>
      <c r="C25" s="18">
        <f>+C23+C17</f>
        <v>328692622.60000002</v>
      </c>
    </row>
    <row r="26" spans="1:3" ht="15.75" thickTop="1" x14ac:dyDescent="0.25">
      <c r="A26" s="4"/>
      <c r="B26" s="4"/>
      <c r="C26" s="8"/>
    </row>
    <row r="27" spans="1:3" x14ac:dyDescent="0.25">
      <c r="A27" s="9" t="s">
        <v>7</v>
      </c>
      <c r="B27" s="4"/>
      <c r="C27" s="8"/>
    </row>
    <row r="28" spans="1:3" x14ac:dyDescent="0.25">
      <c r="A28" s="4"/>
      <c r="B28" s="4"/>
      <c r="C28" s="13">
        <v>0</v>
      </c>
    </row>
    <row r="29" spans="1:3" x14ac:dyDescent="0.25">
      <c r="A29" s="9" t="s">
        <v>8</v>
      </c>
      <c r="B29" s="4"/>
      <c r="C29" s="14">
        <v>0</v>
      </c>
    </row>
    <row r="30" spans="1:3" x14ac:dyDescent="0.25">
      <c r="A30" s="4"/>
      <c r="B30" s="4"/>
      <c r="C30" s="8"/>
    </row>
    <row r="31" spans="1:3" x14ac:dyDescent="0.25">
      <c r="A31" s="9" t="s">
        <v>9</v>
      </c>
      <c r="B31" s="4"/>
      <c r="C31" s="8"/>
    </row>
    <row r="32" spans="1:3" x14ac:dyDescent="0.25">
      <c r="A32" s="4" t="s">
        <v>35</v>
      </c>
      <c r="B32" s="4"/>
      <c r="C32" s="8">
        <v>33028205.600000001</v>
      </c>
    </row>
    <row r="33" spans="1:3" ht="16.5" x14ac:dyDescent="0.35">
      <c r="A33" s="9" t="s">
        <v>10</v>
      </c>
      <c r="B33" s="4"/>
      <c r="C33" s="10">
        <f>SUM(C32)</f>
        <v>33028205.600000001</v>
      </c>
    </row>
    <row r="34" spans="1:3" x14ac:dyDescent="0.25">
      <c r="A34" s="4"/>
      <c r="B34" s="4"/>
      <c r="C34" s="8"/>
    </row>
    <row r="35" spans="1:3" x14ac:dyDescent="0.25">
      <c r="A35" s="9" t="s">
        <v>34</v>
      </c>
      <c r="B35" s="9"/>
      <c r="C35" s="15">
        <f>+C25-C33</f>
        <v>295664417</v>
      </c>
    </row>
    <row r="36" spans="1:3" ht="15.75" thickBot="1" x14ac:dyDescent="0.3">
      <c r="A36" s="9" t="s">
        <v>22</v>
      </c>
      <c r="B36" s="9"/>
      <c r="C36" s="19">
        <f>+C35+C33</f>
        <v>328692622.60000002</v>
      </c>
    </row>
    <row r="37" spans="1:3" ht="15.75" thickTop="1" x14ac:dyDescent="0.25">
      <c r="A37" s="1"/>
      <c r="B37" s="4"/>
      <c r="C37" s="8"/>
    </row>
    <row r="38" spans="1:3" x14ac:dyDescent="0.25">
      <c r="A38" s="6" t="s">
        <v>14</v>
      </c>
      <c r="B38" s="5" t="s">
        <v>11</v>
      </c>
      <c r="C38" s="6" t="s">
        <v>12</v>
      </c>
    </row>
    <row r="39" spans="1:3" x14ac:dyDescent="0.25">
      <c r="A39" s="4"/>
      <c r="B39" s="5"/>
      <c r="C39" s="6"/>
    </row>
    <row r="40" spans="1:3" x14ac:dyDescent="0.25">
      <c r="A40" s="3" t="s">
        <v>25</v>
      </c>
      <c r="B40" s="11" t="s">
        <v>27</v>
      </c>
      <c r="C40" s="3" t="s">
        <v>28</v>
      </c>
    </row>
    <row r="41" spans="1:3" x14ac:dyDescent="0.25">
      <c r="A41" s="6" t="s">
        <v>26</v>
      </c>
      <c r="B41" s="5" t="s">
        <v>15</v>
      </c>
      <c r="C41" s="6" t="s">
        <v>16</v>
      </c>
    </row>
    <row r="42" spans="1:3" x14ac:dyDescent="0.25">
      <c r="A42" s="6" t="s">
        <v>31</v>
      </c>
      <c r="B42" s="5" t="s">
        <v>30</v>
      </c>
      <c r="C42" s="6" t="s">
        <v>29</v>
      </c>
    </row>
    <row r="49" spans="1:3" x14ac:dyDescent="0.25">
      <c r="A49" s="21"/>
      <c r="B49" s="21"/>
      <c r="C49" s="21"/>
    </row>
    <row r="50" spans="1:3" x14ac:dyDescent="0.25">
      <c r="A50" s="21"/>
      <c r="B50" s="21"/>
      <c r="C50" s="21"/>
    </row>
    <row r="51" spans="1:3" ht="15.75" x14ac:dyDescent="0.25">
      <c r="A51" s="42"/>
      <c r="B51" s="42"/>
      <c r="C51" s="42"/>
    </row>
    <row r="52" spans="1:3" ht="15.75" x14ac:dyDescent="0.25">
      <c r="A52" s="42" t="s">
        <v>17</v>
      </c>
      <c r="B52" s="42"/>
      <c r="C52" s="42"/>
    </row>
    <row r="53" spans="1:3" ht="15.75" x14ac:dyDescent="0.25">
      <c r="A53" s="42" t="s">
        <v>18</v>
      </c>
      <c r="B53" s="42"/>
      <c r="C53" s="42"/>
    </row>
    <row r="54" spans="1:3" ht="15.75" x14ac:dyDescent="0.25">
      <c r="A54" s="42" t="s">
        <v>23</v>
      </c>
      <c r="B54" s="42"/>
      <c r="C54" s="42"/>
    </row>
    <row r="55" spans="1:3" ht="15.75" x14ac:dyDescent="0.25">
      <c r="A55" s="43" t="s">
        <v>19</v>
      </c>
      <c r="B55" s="43"/>
      <c r="C55" s="43"/>
    </row>
    <row r="56" spans="1:3" x14ac:dyDescent="0.25">
      <c r="A56" s="40" t="s">
        <v>20</v>
      </c>
      <c r="B56" s="40"/>
      <c r="C56" s="40"/>
    </row>
    <row r="57" spans="1:3" x14ac:dyDescent="0.25">
      <c r="A57" s="41" t="s">
        <v>117</v>
      </c>
      <c r="B57" s="41"/>
      <c r="C57" s="41"/>
    </row>
    <row r="58" spans="1:3" x14ac:dyDescent="0.25">
      <c r="A58" s="7" t="s">
        <v>0</v>
      </c>
      <c r="B58" s="8"/>
      <c r="C58" s="4"/>
    </row>
    <row r="59" spans="1:3" x14ac:dyDescent="0.25">
      <c r="A59" s="4"/>
      <c r="B59" s="4"/>
      <c r="C59" s="12"/>
    </row>
    <row r="60" spans="1:3" x14ac:dyDescent="0.25">
      <c r="A60" s="9" t="s">
        <v>1</v>
      </c>
      <c r="B60" s="4"/>
      <c r="C60" s="8"/>
    </row>
    <row r="61" spans="1:3" x14ac:dyDescent="0.25">
      <c r="A61" s="4" t="s">
        <v>2</v>
      </c>
      <c r="B61" s="4" t="s">
        <v>36</v>
      </c>
      <c r="C61" s="8">
        <v>25041.919999999998</v>
      </c>
    </row>
    <row r="62" spans="1:3" x14ac:dyDescent="0.25">
      <c r="A62" s="4" t="s">
        <v>32</v>
      </c>
      <c r="B62" s="4" t="s">
        <v>37</v>
      </c>
      <c r="C62" s="8">
        <v>1765442.94</v>
      </c>
    </row>
    <row r="63" spans="1:3" x14ac:dyDescent="0.25">
      <c r="A63" s="4" t="s">
        <v>3</v>
      </c>
      <c r="B63" s="4" t="s">
        <v>38</v>
      </c>
      <c r="C63" s="15">
        <v>273067655.79000002</v>
      </c>
    </row>
    <row r="64" spans="1:3" x14ac:dyDescent="0.25">
      <c r="A64" s="9" t="s">
        <v>4</v>
      </c>
      <c r="B64" s="4"/>
      <c r="C64" s="16">
        <f>SUM(C61:C63)</f>
        <v>274858140.65000004</v>
      </c>
    </row>
    <row r="65" spans="1:7" x14ac:dyDescent="0.25">
      <c r="A65" s="4"/>
      <c r="B65" s="4"/>
      <c r="C65" s="8"/>
    </row>
    <row r="66" spans="1:7" x14ac:dyDescent="0.25">
      <c r="A66" s="9" t="s">
        <v>5</v>
      </c>
      <c r="B66" s="4"/>
      <c r="C66" s="8"/>
    </row>
    <row r="67" spans="1:7" x14ac:dyDescent="0.25">
      <c r="A67" s="4" t="s">
        <v>39</v>
      </c>
      <c r="B67" s="4" t="s">
        <v>40</v>
      </c>
      <c r="C67" s="8">
        <v>27500</v>
      </c>
    </row>
    <row r="68" spans="1:7" x14ac:dyDescent="0.25">
      <c r="A68" s="4" t="s">
        <v>13</v>
      </c>
      <c r="B68" s="4" t="s">
        <v>41</v>
      </c>
      <c r="C68" s="22">
        <v>27045209.73</v>
      </c>
    </row>
    <row r="69" spans="1:7" x14ac:dyDescent="0.25">
      <c r="A69" s="4" t="s">
        <v>33</v>
      </c>
      <c r="B69" s="4" t="s">
        <v>42</v>
      </c>
      <c r="C69" s="15">
        <v>35839.949999999997</v>
      </c>
      <c r="F69" s="1"/>
    </row>
    <row r="70" spans="1:7" x14ac:dyDescent="0.25">
      <c r="A70" s="9" t="s">
        <v>6</v>
      </c>
      <c r="B70" s="4"/>
      <c r="C70" s="16">
        <f>SUM(C67:C69)</f>
        <v>27108549.68</v>
      </c>
    </row>
    <row r="71" spans="1:7" x14ac:dyDescent="0.25">
      <c r="A71" s="4"/>
      <c r="B71" s="4"/>
      <c r="C71" s="8"/>
    </row>
    <row r="72" spans="1:7" ht="15.75" thickBot="1" x14ac:dyDescent="0.3">
      <c r="A72" s="9" t="s">
        <v>24</v>
      </c>
      <c r="B72" s="4"/>
      <c r="C72" s="18">
        <f>+C70+C64</f>
        <v>301966690.33000004</v>
      </c>
    </row>
    <row r="73" spans="1:7" ht="15.75" thickTop="1" x14ac:dyDescent="0.25">
      <c r="A73" s="4"/>
      <c r="B73" s="4"/>
      <c r="C73" s="8"/>
      <c r="G73" s="2"/>
    </row>
    <row r="74" spans="1:7" x14ac:dyDescent="0.25">
      <c r="A74" s="9" t="s">
        <v>7</v>
      </c>
      <c r="B74" s="4"/>
      <c r="C74" s="8"/>
    </row>
    <row r="75" spans="1:7" x14ac:dyDescent="0.25">
      <c r="A75" s="4"/>
      <c r="B75" s="4"/>
      <c r="C75" s="13">
        <v>0</v>
      </c>
    </row>
    <row r="76" spans="1:7" x14ac:dyDescent="0.25">
      <c r="A76" s="9" t="s">
        <v>8</v>
      </c>
      <c r="B76" s="4"/>
      <c r="C76" s="14">
        <v>0</v>
      </c>
    </row>
    <row r="77" spans="1:7" x14ac:dyDescent="0.25">
      <c r="A77" s="4"/>
      <c r="B77" s="4"/>
      <c r="C77" s="8"/>
    </row>
    <row r="78" spans="1:7" x14ac:dyDescent="0.25">
      <c r="A78" s="9" t="s">
        <v>9</v>
      </c>
      <c r="B78" s="4"/>
      <c r="C78" s="8"/>
    </row>
    <row r="79" spans="1:7" x14ac:dyDescent="0.25">
      <c r="A79" s="4" t="s">
        <v>35</v>
      </c>
      <c r="B79" s="4"/>
      <c r="C79" s="8">
        <v>33028205.600000001</v>
      </c>
    </row>
    <row r="80" spans="1:7" ht="16.5" x14ac:dyDescent="0.35">
      <c r="A80" s="9" t="s">
        <v>10</v>
      </c>
      <c r="B80" s="4"/>
      <c r="C80" s="10">
        <f>SUM(C79)</f>
        <v>33028205.600000001</v>
      </c>
    </row>
    <row r="81" spans="1:3" x14ac:dyDescent="0.25">
      <c r="A81" s="4"/>
      <c r="B81" s="4"/>
      <c r="C81" s="8"/>
    </row>
    <row r="82" spans="1:3" x14ac:dyDescent="0.25">
      <c r="A82" s="9" t="s">
        <v>34</v>
      </c>
      <c r="B82" s="9"/>
      <c r="C82" s="15">
        <f>+C72-C80</f>
        <v>268938484.73000002</v>
      </c>
    </row>
    <row r="83" spans="1:3" ht="15.75" thickBot="1" x14ac:dyDescent="0.3">
      <c r="A83" s="9" t="s">
        <v>22</v>
      </c>
      <c r="B83" s="9"/>
      <c r="C83" s="19">
        <f>+C82+C80</f>
        <v>301966690.33000004</v>
      </c>
    </row>
    <row r="84" spans="1:3" ht="15.75" thickTop="1" x14ac:dyDescent="0.25">
      <c r="A84" s="1"/>
      <c r="B84" s="4"/>
      <c r="C84" s="8"/>
    </row>
    <row r="85" spans="1:3" x14ac:dyDescent="0.25">
      <c r="A85" s="6" t="s">
        <v>14</v>
      </c>
      <c r="B85" s="5" t="s">
        <v>11</v>
      </c>
      <c r="C85" s="6" t="s">
        <v>12</v>
      </c>
    </row>
    <row r="86" spans="1:3" x14ac:dyDescent="0.25">
      <c r="A86" s="4"/>
      <c r="B86" s="5"/>
      <c r="C86" s="6"/>
    </row>
    <row r="87" spans="1:3" x14ac:dyDescent="0.25">
      <c r="A87" s="3" t="s">
        <v>25</v>
      </c>
      <c r="B87" s="11" t="s">
        <v>27</v>
      </c>
      <c r="C87" s="3" t="s">
        <v>28</v>
      </c>
    </row>
    <row r="88" spans="1:3" x14ac:dyDescent="0.25">
      <c r="A88" s="6" t="s">
        <v>26</v>
      </c>
      <c r="B88" s="5" t="s">
        <v>15</v>
      </c>
      <c r="C88" s="6" t="s">
        <v>16</v>
      </c>
    </row>
    <row r="89" spans="1:3" x14ac:dyDescent="0.25">
      <c r="A89" s="6" t="s">
        <v>31</v>
      </c>
      <c r="B89" s="5" t="s">
        <v>30</v>
      </c>
      <c r="C89" s="6" t="s">
        <v>29</v>
      </c>
    </row>
    <row r="90" spans="1:3" x14ac:dyDescent="0.25">
      <c r="A90" s="6"/>
      <c r="B90" s="5"/>
      <c r="C90" s="6"/>
    </row>
    <row r="91" spans="1:3" x14ac:dyDescent="0.25">
      <c r="A91" s="6"/>
      <c r="B91" s="5"/>
      <c r="C91" s="6"/>
    </row>
    <row r="94" spans="1:3" x14ac:dyDescent="0.25">
      <c r="A94" s="21"/>
      <c r="B94" s="21"/>
      <c r="C94" s="21"/>
    </row>
    <row r="95" spans="1:3" x14ac:dyDescent="0.25">
      <c r="A95" s="21"/>
      <c r="B95" s="21"/>
      <c r="C95" s="21"/>
    </row>
    <row r="96" spans="1:3" ht="15.75" x14ac:dyDescent="0.25">
      <c r="A96" s="42"/>
      <c r="B96" s="42"/>
      <c r="C96" s="42"/>
    </row>
    <row r="97" spans="1:3" ht="15.75" x14ac:dyDescent="0.25">
      <c r="A97" s="42" t="s">
        <v>17</v>
      </c>
      <c r="B97" s="42"/>
      <c r="C97" s="42"/>
    </row>
    <row r="98" spans="1:3" ht="15.75" x14ac:dyDescent="0.25">
      <c r="A98" s="42" t="s">
        <v>18</v>
      </c>
      <c r="B98" s="42"/>
      <c r="C98" s="42"/>
    </row>
    <row r="99" spans="1:3" ht="15.75" x14ac:dyDescent="0.25">
      <c r="A99" s="42" t="s">
        <v>23</v>
      </c>
      <c r="B99" s="42"/>
      <c r="C99" s="42"/>
    </row>
    <row r="100" spans="1:3" ht="15.75" x14ac:dyDescent="0.25">
      <c r="A100" s="43" t="s">
        <v>19</v>
      </c>
      <c r="B100" s="43"/>
      <c r="C100" s="43"/>
    </row>
    <row r="101" spans="1:3" x14ac:dyDescent="0.25">
      <c r="A101" s="40" t="s">
        <v>20</v>
      </c>
      <c r="B101" s="40"/>
      <c r="C101" s="40"/>
    </row>
    <row r="102" spans="1:3" x14ac:dyDescent="0.25">
      <c r="A102" s="41" t="s">
        <v>118</v>
      </c>
      <c r="B102" s="41"/>
      <c r="C102" s="41"/>
    </row>
    <row r="103" spans="1:3" x14ac:dyDescent="0.25">
      <c r="A103" s="7" t="s">
        <v>0</v>
      </c>
      <c r="B103" s="8"/>
      <c r="C103" s="4"/>
    </row>
    <row r="104" spans="1:3" x14ac:dyDescent="0.25">
      <c r="A104" s="4"/>
      <c r="B104" s="4"/>
      <c r="C104" s="12"/>
    </row>
    <row r="105" spans="1:3" x14ac:dyDescent="0.25">
      <c r="A105" s="9" t="s">
        <v>1</v>
      </c>
      <c r="B105" s="4"/>
      <c r="C105" s="8"/>
    </row>
    <row r="106" spans="1:3" x14ac:dyDescent="0.25">
      <c r="A106" s="4" t="s">
        <v>2</v>
      </c>
      <c r="B106" s="4" t="s">
        <v>36</v>
      </c>
      <c r="C106" s="8">
        <v>31466.91</v>
      </c>
    </row>
    <row r="107" spans="1:3" x14ac:dyDescent="0.25">
      <c r="A107" s="4" t="s">
        <v>32</v>
      </c>
      <c r="B107" s="4" t="s">
        <v>37</v>
      </c>
      <c r="C107" s="8">
        <v>1399888.17</v>
      </c>
    </row>
    <row r="108" spans="1:3" x14ac:dyDescent="0.25">
      <c r="A108" s="4" t="s">
        <v>3</v>
      </c>
      <c r="B108" s="4" t="s">
        <v>38</v>
      </c>
      <c r="C108" s="15">
        <v>249661747.38</v>
      </c>
    </row>
    <row r="109" spans="1:3" x14ac:dyDescent="0.25">
      <c r="A109" s="9" t="s">
        <v>4</v>
      </c>
      <c r="B109" s="4"/>
      <c r="C109" s="16">
        <f>SUM(C106:C108)</f>
        <v>251093102.46000001</v>
      </c>
    </row>
    <row r="110" spans="1:3" x14ac:dyDescent="0.25">
      <c r="A110" s="4"/>
      <c r="B110" s="4"/>
      <c r="C110" s="8"/>
    </row>
    <row r="111" spans="1:3" x14ac:dyDescent="0.25">
      <c r="A111" s="9" t="s">
        <v>5</v>
      </c>
      <c r="B111" s="4"/>
      <c r="C111" s="8"/>
    </row>
    <row r="112" spans="1:3" x14ac:dyDescent="0.25">
      <c r="A112" s="4" t="s">
        <v>39</v>
      </c>
      <c r="B112" s="4" t="s">
        <v>40</v>
      </c>
      <c r="C112" s="8">
        <v>27000</v>
      </c>
    </row>
    <row r="113" spans="1:3" x14ac:dyDescent="0.25">
      <c r="A113" s="4" t="s">
        <v>13</v>
      </c>
      <c r="B113" s="4" t="s">
        <v>41</v>
      </c>
      <c r="C113" s="22">
        <v>27124984.719999999</v>
      </c>
    </row>
    <row r="114" spans="1:3" x14ac:dyDescent="0.25">
      <c r="A114" s="4" t="s">
        <v>33</v>
      </c>
      <c r="B114" s="4" t="s">
        <v>42</v>
      </c>
      <c r="C114" s="15">
        <v>27875.51</v>
      </c>
    </row>
    <row r="115" spans="1:3" x14ac:dyDescent="0.25">
      <c r="A115" s="9" t="s">
        <v>6</v>
      </c>
      <c r="B115" s="4"/>
      <c r="C115" s="16">
        <f>SUM(C112:C114)</f>
        <v>27179860.23</v>
      </c>
    </row>
    <row r="116" spans="1:3" x14ac:dyDescent="0.25">
      <c r="A116" s="4"/>
      <c r="B116" s="4"/>
      <c r="C116" s="8"/>
    </row>
    <row r="117" spans="1:3" ht="15.75" thickBot="1" x14ac:dyDescent="0.3">
      <c r="A117" s="9" t="s">
        <v>24</v>
      </c>
      <c r="B117" s="4"/>
      <c r="C117" s="18">
        <f>+C115+C109</f>
        <v>278272962.69</v>
      </c>
    </row>
    <row r="118" spans="1:3" ht="15.75" thickTop="1" x14ac:dyDescent="0.25">
      <c r="A118" s="4"/>
      <c r="B118" s="4"/>
      <c r="C118" s="8"/>
    </row>
    <row r="119" spans="1:3" x14ac:dyDescent="0.25">
      <c r="A119" s="9" t="s">
        <v>7</v>
      </c>
      <c r="B119" s="4"/>
      <c r="C119" s="8"/>
    </row>
    <row r="120" spans="1:3" x14ac:dyDescent="0.25">
      <c r="A120" s="4"/>
      <c r="B120" s="4"/>
      <c r="C120" s="13">
        <v>0</v>
      </c>
    </row>
    <row r="121" spans="1:3" x14ac:dyDescent="0.25">
      <c r="A121" s="9" t="s">
        <v>8</v>
      </c>
      <c r="B121" s="4"/>
      <c r="C121" s="14">
        <v>0</v>
      </c>
    </row>
    <row r="122" spans="1:3" x14ac:dyDescent="0.25">
      <c r="A122" s="4"/>
      <c r="B122" s="4"/>
      <c r="C122" s="8"/>
    </row>
    <row r="123" spans="1:3" x14ac:dyDescent="0.25">
      <c r="A123" s="9" t="s">
        <v>9</v>
      </c>
      <c r="B123" s="4"/>
      <c r="C123" s="8"/>
    </row>
    <row r="124" spans="1:3" x14ac:dyDescent="0.25">
      <c r="A124" s="4" t="s">
        <v>35</v>
      </c>
      <c r="B124" s="4"/>
      <c r="C124" s="8">
        <v>33028205.600000001</v>
      </c>
    </row>
    <row r="125" spans="1:3" ht="16.5" x14ac:dyDescent="0.35">
      <c r="A125" s="9" t="s">
        <v>10</v>
      </c>
      <c r="B125" s="4"/>
      <c r="C125" s="10">
        <f>SUM(C124)</f>
        <v>33028205.600000001</v>
      </c>
    </row>
    <row r="126" spans="1:3" x14ac:dyDescent="0.25">
      <c r="A126" s="4"/>
      <c r="B126" s="4"/>
      <c r="C126" s="8"/>
    </row>
    <row r="127" spans="1:3" x14ac:dyDescent="0.25">
      <c r="A127" s="9" t="s">
        <v>34</v>
      </c>
      <c r="B127" s="9"/>
      <c r="C127" s="15">
        <f>+C117-C125</f>
        <v>245244757.09</v>
      </c>
    </row>
    <row r="128" spans="1:3" ht="15.75" thickBot="1" x14ac:dyDescent="0.3">
      <c r="A128" s="9" t="s">
        <v>22</v>
      </c>
      <c r="B128" s="9"/>
      <c r="C128" s="19">
        <f>+C127+C125</f>
        <v>278272962.69</v>
      </c>
    </row>
    <row r="129" spans="1:3" ht="15.75" thickTop="1" x14ac:dyDescent="0.25">
      <c r="A129" s="1"/>
      <c r="B129" s="4"/>
      <c r="C129" s="8"/>
    </row>
    <row r="130" spans="1:3" x14ac:dyDescent="0.25">
      <c r="A130" s="6" t="s">
        <v>14</v>
      </c>
      <c r="B130" s="5" t="s">
        <v>11</v>
      </c>
      <c r="C130" s="6" t="s">
        <v>12</v>
      </c>
    </row>
    <row r="131" spans="1:3" x14ac:dyDescent="0.25">
      <c r="A131" s="4"/>
      <c r="B131" s="5"/>
      <c r="C131" s="6"/>
    </row>
    <row r="132" spans="1:3" x14ac:dyDescent="0.25">
      <c r="A132" s="3" t="s">
        <v>25</v>
      </c>
      <c r="B132" s="11" t="s">
        <v>27</v>
      </c>
      <c r="C132" s="3" t="s">
        <v>119</v>
      </c>
    </row>
    <row r="133" spans="1:3" x14ac:dyDescent="0.25">
      <c r="A133" s="6" t="s">
        <v>26</v>
      </c>
      <c r="B133" s="5" t="s">
        <v>15</v>
      </c>
      <c r="C133" s="6" t="s">
        <v>16</v>
      </c>
    </row>
    <row r="134" spans="1:3" x14ac:dyDescent="0.25">
      <c r="A134" s="6" t="s">
        <v>31</v>
      </c>
      <c r="B134" s="5" t="s">
        <v>30</v>
      </c>
      <c r="C134" s="6" t="s">
        <v>29</v>
      </c>
    </row>
    <row r="138" spans="1:3" x14ac:dyDescent="0.25">
      <c r="A138" s="21"/>
      <c r="B138" s="21"/>
      <c r="C138" s="21"/>
    </row>
    <row r="139" spans="1:3" x14ac:dyDescent="0.25">
      <c r="A139" s="21"/>
      <c r="B139" s="21"/>
      <c r="C139" s="21"/>
    </row>
    <row r="140" spans="1:3" ht="15.75" x14ac:dyDescent="0.25">
      <c r="A140" s="42"/>
      <c r="B140" s="42"/>
      <c r="C140" s="42"/>
    </row>
    <row r="141" spans="1:3" ht="15.75" x14ac:dyDescent="0.25">
      <c r="A141" s="42" t="s">
        <v>17</v>
      </c>
      <c r="B141" s="42"/>
      <c r="C141" s="42"/>
    </row>
    <row r="142" spans="1:3" ht="15.75" x14ac:dyDescent="0.25">
      <c r="A142" s="42" t="s">
        <v>18</v>
      </c>
      <c r="B142" s="42"/>
      <c r="C142" s="42"/>
    </row>
    <row r="143" spans="1:3" ht="15.75" x14ac:dyDescent="0.25">
      <c r="A143" s="42" t="s">
        <v>23</v>
      </c>
      <c r="B143" s="42"/>
      <c r="C143" s="42"/>
    </row>
    <row r="144" spans="1:3" ht="15.75" x14ac:dyDescent="0.25">
      <c r="A144" s="43" t="s">
        <v>19</v>
      </c>
      <c r="B144" s="43"/>
      <c r="C144" s="43"/>
    </row>
    <row r="145" spans="1:3" x14ac:dyDescent="0.25">
      <c r="A145" s="40" t="s">
        <v>20</v>
      </c>
      <c r="B145" s="40"/>
      <c r="C145" s="40"/>
    </row>
    <row r="146" spans="1:3" x14ac:dyDescent="0.25">
      <c r="A146" s="41" t="s">
        <v>120</v>
      </c>
      <c r="B146" s="41"/>
      <c r="C146" s="41"/>
    </row>
    <row r="147" spans="1:3" x14ac:dyDescent="0.25">
      <c r="A147" s="7" t="s">
        <v>0</v>
      </c>
      <c r="B147" s="8"/>
      <c r="C147" s="4"/>
    </row>
    <row r="148" spans="1:3" x14ac:dyDescent="0.25">
      <c r="A148" s="4"/>
      <c r="B148" s="4"/>
      <c r="C148" s="12"/>
    </row>
    <row r="149" spans="1:3" x14ac:dyDescent="0.25">
      <c r="A149" s="9" t="s">
        <v>1</v>
      </c>
      <c r="B149" s="4"/>
      <c r="C149" s="8"/>
    </row>
    <row r="150" spans="1:3" x14ac:dyDescent="0.25">
      <c r="A150" s="4" t="s">
        <v>2</v>
      </c>
      <c r="B150" s="4" t="s">
        <v>36</v>
      </c>
      <c r="C150" s="8">
        <v>35888.57</v>
      </c>
    </row>
    <row r="151" spans="1:3" x14ac:dyDescent="0.25">
      <c r="A151" s="4" t="s">
        <v>32</v>
      </c>
      <c r="B151" s="4" t="s">
        <v>37</v>
      </c>
      <c r="C151" s="8">
        <v>1916037.77</v>
      </c>
    </row>
    <row r="152" spans="1:3" x14ac:dyDescent="0.25">
      <c r="A152" s="4" t="s">
        <v>3</v>
      </c>
      <c r="B152" s="4" t="s">
        <v>38</v>
      </c>
      <c r="C152" s="15">
        <v>220307586.22999999</v>
      </c>
    </row>
    <row r="153" spans="1:3" x14ac:dyDescent="0.25">
      <c r="A153" s="9" t="s">
        <v>4</v>
      </c>
      <c r="B153" s="4"/>
      <c r="C153" s="16">
        <f>SUM(C150:C152)</f>
        <v>222259512.56999999</v>
      </c>
    </row>
    <row r="154" spans="1:3" x14ac:dyDescent="0.25">
      <c r="A154" s="4"/>
      <c r="B154" s="4"/>
      <c r="C154" s="8"/>
    </row>
    <row r="155" spans="1:3" x14ac:dyDescent="0.25">
      <c r="A155" s="9" t="s">
        <v>5</v>
      </c>
      <c r="B155" s="4"/>
      <c r="C155" s="8"/>
    </row>
    <row r="156" spans="1:3" x14ac:dyDescent="0.25">
      <c r="A156" s="4" t="s">
        <v>39</v>
      </c>
      <c r="B156" s="4" t="s">
        <v>40</v>
      </c>
      <c r="C156" s="8">
        <v>41083.35</v>
      </c>
    </row>
    <row r="157" spans="1:3" x14ac:dyDescent="0.25">
      <c r="A157" s="4" t="s">
        <v>13</v>
      </c>
      <c r="B157" s="4" t="s">
        <v>41</v>
      </c>
      <c r="C157" s="22">
        <v>27124984.719999999</v>
      </c>
    </row>
    <row r="158" spans="1:3" x14ac:dyDescent="0.25">
      <c r="A158" s="4" t="s">
        <v>33</v>
      </c>
      <c r="B158" s="4" t="s">
        <v>42</v>
      </c>
      <c r="C158" s="15">
        <v>19911.07</v>
      </c>
    </row>
    <row r="159" spans="1:3" x14ac:dyDescent="0.25">
      <c r="A159" s="9" t="s">
        <v>6</v>
      </c>
      <c r="B159" s="4"/>
      <c r="C159" s="16">
        <f>SUM(C156:C158)</f>
        <v>27185979.140000001</v>
      </c>
    </row>
    <row r="160" spans="1:3" x14ac:dyDescent="0.25">
      <c r="A160" s="4"/>
      <c r="B160" s="4"/>
      <c r="C160" s="8"/>
    </row>
    <row r="161" spans="1:3" ht="15.75" thickBot="1" x14ac:dyDescent="0.3">
      <c r="A161" s="9" t="s">
        <v>24</v>
      </c>
      <c r="B161" s="4"/>
      <c r="C161" s="18">
        <f>+C159+C153</f>
        <v>249445491.70999998</v>
      </c>
    </row>
    <row r="162" spans="1:3" ht="15.75" thickTop="1" x14ac:dyDescent="0.25">
      <c r="A162" s="4"/>
      <c r="B162" s="4"/>
      <c r="C162" s="8"/>
    </row>
    <row r="163" spans="1:3" x14ac:dyDescent="0.25">
      <c r="A163" s="9" t="s">
        <v>7</v>
      </c>
      <c r="B163" s="4"/>
      <c r="C163" s="8"/>
    </row>
    <row r="164" spans="1:3" x14ac:dyDescent="0.25">
      <c r="A164" s="4"/>
      <c r="B164" s="4"/>
      <c r="C164" s="13">
        <v>0</v>
      </c>
    </row>
    <row r="165" spans="1:3" x14ac:dyDescent="0.25">
      <c r="A165" s="9" t="s">
        <v>8</v>
      </c>
      <c r="B165" s="4"/>
      <c r="C165" s="14">
        <v>0</v>
      </c>
    </row>
    <row r="166" spans="1:3" x14ac:dyDescent="0.25">
      <c r="A166" s="4"/>
      <c r="B166" s="4"/>
      <c r="C166" s="8"/>
    </row>
    <row r="167" spans="1:3" x14ac:dyDescent="0.25">
      <c r="A167" s="9" t="s">
        <v>9</v>
      </c>
      <c r="B167" s="4"/>
      <c r="C167" s="8"/>
    </row>
    <row r="168" spans="1:3" x14ac:dyDescent="0.25">
      <c r="A168" s="4" t="s">
        <v>35</v>
      </c>
      <c r="B168" s="4"/>
      <c r="C168" s="8">
        <v>33028205.600000001</v>
      </c>
    </row>
    <row r="169" spans="1:3" ht="16.5" x14ac:dyDescent="0.35">
      <c r="A169" s="9" t="s">
        <v>10</v>
      </c>
      <c r="B169" s="4"/>
      <c r="C169" s="10">
        <f>SUM(C168)</f>
        <v>33028205.600000001</v>
      </c>
    </row>
    <row r="170" spans="1:3" x14ac:dyDescent="0.25">
      <c r="A170" s="4"/>
      <c r="B170" s="4"/>
      <c r="C170" s="8"/>
    </row>
    <row r="171" spans="1:3" x14ac:dyDescent="0.25">
      <c r="A171" s="9" t="s">
        <v>34</v>
      </c>
      <c r="B171" s="9"/>
      <c r="C171" s="15">
        <f>+C161-C169</f>
        <v>216417286.10999998</v>
      </c>
    </row>
    <row r="172" spans="1:3" ht="15.75" thickBot="1" x14ac:dyDescent="0.3">
      <c r="A172" s="9" t="s">
        <v>22</v>
      </c>
      <c r="B172" s="9"/>
      <c r="C172" s="19">
        <f>+C171+C169</f>
        <v>249445491.70999998</v>
      </c>
    </row>
    <row r="173" spans="1:3" ht="15.75" thickTop="1" x14ac:dyDescent="0.25">
      <c r="A173" s="1"/>
      <c r="B173" s="4"/>
      <c r="C173" s="8"/>
    </row>
    <row r="174" spans="1:3" x14ac:dyDescent="0.25">
      <c r="A174" s="6" t="s">
        <v>14</v>
      </c>
      <c r="B174" s="5" t="s">
        <v>11</v>
      </c>
      <c r="C174" s="6" t="s">
        <v>12</v>
      </c>
    </row>
    <row r="175" spans="1:3" x14ac:dyDescent="0.25">
      <c r="A175" s="4"/>
      <c r="B175" s="5"/>
      <c r="C175" s="6"/>
    </row>
    <row r="176" spans="1:3" x14ac:dyDescent="0.25">
      <c r="A176" s="3" t="s">
        <v>25</v>
      </c>
      <c r="B176" s="11" t="s">
        <v>27</v>
      </c>
      <c r="C176" s="3" t="s">
        <v>119</v>
      </c>
    </row>
    <row r="177" spans="1:3" x14ac:dyDescent="0.25">
      <c r="A177" s="6" t="s">
        <v>26</v>
      </c>
      <c r="B177" s="5" t="s">
        <v>15</v>
      </c>
      <c r="C177" s="6" t="s">
        <v>16</v>
      </c>
    </row>
    <row r="178" spans="1:3" x14ac:dyDescent="0.25">
      <c r="A178" s="6" t="s">
        <v>31</v>
      </c>
      <c r="B178" s="5" t="s">
        <v>30</v>
      </c>
      <c r="C178" s="6" t="s">
        <v>29</v>
      </c>
    </row>
    <row r="184" spans="1:3" x14ac:dyDescent="0.25">
      <c r="A184" s="21"/>
      <c r="B184" s="21"/>
      <c r="C184" s="21"/>
    </row>
    <row r="185" spans="1:3" x14ac:dyDescent="0.25">
      <c r="A185" s="21"/>
      <c r="B185" s="21"/>
      <c r="C185" s="21"/>
    </row>
    <row r="186" spans="1:3" ht="15.75" x14ac:dyDescent="0.25">
      <c r="A186" s="42"/>
      <c r="B186" s="42"/>
      <c r="C186" s="42"/>
    </row>
    <row r="187" spans="1:3" ht="15.75" x14ac:dyDescent="0.25">
      <c r="A187" s="42" t="s">
        <v>17</v>
      </c>
      <c r="B187" s="42"/>
      <c r="C187" s="42"/>
    </row>
    <row r="188" spans="1:3" ht="15.75" x14ac:dyDescent="0.25">
      <c r="A188" s="42" t="s">
        <v>18</v>
      </c>
      <c r="B188" s="42"/>
      <c r="C188" s="42"/>
    </row>
    <row r="189" spans="1:3" ht="15.75" x14ac:dyDescent="0.25">
      <c r="A189" s="42" t="s">
        <v>23</v>
      </c>
      <c r="B189" s="42"/>
      <c r="C189" s="42"/>
    </row>
    <row r="190" spans="1:3" ht="15.75" x14ac:dyDescent="0.25">
      <c r="A190" s="43" t="s">
        <v>19</v>
      </c>
      <c r="B190" s="43"/>
      <c r="C190" s="43"/>
    </row>
    <row r="191" spans="1:3" x14ac:dyDescent="0.25">
      <c r="A191" s="40" t="s">
        <v>20</v>
      </c>
      <c r="B191" s="40"/>
      <c r="C191" s="40"/>
    </row>
    <row r="192" spans="1:3" x14ac:dyDescent="0.25">
      <c r="A192" s="41" t="s">
        <v>124</v>
      </c>
      <c r="B192" s="41"/>
      <c r="C192" s="41"/>
    </row>
    <row r="193" spans="1:3" x14ac:dyDescent="0.25">
      <c r="A193" s="7" t="s">
        <v>0</v>
      </c>
      <c r="B193" s="8"/>
      <c r="C193" s="4"/>
    </row>
    <row r="194" spans="1:3" x14ac:dyDescent="0.25">
      <c r="A194" s="4"/>
      <c r="B194" s="4"/>
      <c r="C194" s="12"/>
    </row>
    <row r="195" spans="1:3" x14ac:dyDescent="0.25">
      <c r="A195" s="9" t="s">
        <v>1</v>
      </c>
      <c r="B195" s="4"/>
      <c r="C195" s="8"/>
    </row>
    <row r="196" spans="1:3" x14ac:dyDescent="0.25">
      <c r="A196" s="4" t="s">
        <v>2</v>
      </c>
      <c r="B196" s="4" t="s">
        <v>36</v>
      </c>
      <c r="C196" s="8">
        <v>38296.9</v>
      </c>
    </row>
    <row r="197" spans="1:3" x14ac:dyDescent="0.25">
      <c r="A197" s="4" t="s">
        <v>32</v>
      </c>
      <c r="B197" s="4" t="s">
        <v>37</v>
      </c>
      <c r="C197" s="8">
        <v>1647263.52</v>
      </c>
    </row>
    <row r="198" spans="1:3" x14ac:dyDescent="0.25">
      <c r="A198" s="4" t="s">
        <v>3</v>
      </c>
      <c r="B198" s="4" t="s">
        <v>38</v>
      </c>
      <c r="C198" s="15">
        <v>189187654.90000001</v>
      </c>
    </row>
    <row r="199" spans="1:3" x14ac:dyDescent="0.25">
      <c r="A199" s="9" t="s">
        <v>4</v>
      </c>
      <c r="B199" s="4"/>
      <c r="C199" s="16">
        <f>SUM(C196:C198)</f>
        <v>190873215.31999999</v>
      </c>
    </row>
    <row r="200" spans="1:3" x14ac:dyDescent="0.25">
      <c r="A200" s="4"/>
      <c r="B200" s="4"/>
      <c r="C200" s="8"/>
    </row>
    <row r="201" spans="1:3" x14ac:dyDescent="0.25">
      <c r="A201" s="9" t="s">
        <v>5</v>
      </c>
      <c r="B201" s="4"/>
      <c r="C201" s="8"/>
    </row>
    <row r="202" spans="1:3" x14ac:dyDescent="0.25">
      <c r="A202" s="4" t="s">
        <v>39</v>
      </c>
      <c r="B202" s="4" t="s">
        <v>40</v>
      </c>
      <c r="C202" s="8">
        <v>38500.019999999997</v>
      </c>
    </row>
    <row r="203" spans="1:3" x14ac:dyDescent="0.25">
      <c r="A203" s="4" t="s">
        <v>13</v>
      </c>
      <c r="B203" s="4" t="s">
        <v>41</v>
      </c>
      <c r="C203" s="22">
        <v>34361609.240000002</v>
      </c>
    </row>
    <row r="204" spans="1:3" x14ac:dyDescent="0.25">
      <c r="A204" s="4" t="s">
        <v>33</v>
      </c>
      <c r="B204" s="4" t="s">
        <v>42</v>
      </c>
      <c r="C204" s="15">
        <v>11946.63</v>
      </c>
    </row>
    <row r="205" spans="1:3" x14ac:dyDescent="0.25">
      <c r="A205" s="9" t="s">
        <v>6</v>
      </c>
      <c r="B205" s="4"/>
      <c r="C205" s="16">
        <f>SUM(C202:C204)</f>
        <v>34412055.890000008</v>
      </c>
    </row>
    <row r="206" spans="1:3" x14ac:dyDescent="0.25">
      <c r="A206" s="4"/>
      <c r="B206" s="4"/>
      <c r="C206" s="8"/>
    </row>
    <row r="207" spans="1:3" ht="15.75" thickBot="1" x14ac:dyDescent="0.3">
      <c r="A207" s="9" t="s">
        <v>24</v>
      </c>
      <c r="B207" s="4"/>
      <c r="C207" s="18">
        <f>+C205+C199</f>
        <v>225285271.21000001</v>
      </c>
    </row>
    <row r="208" spans="1:3" ht="15.75" thickTop="1" x14ac:dyDescent="0.25">
      <c r="A208" s="4"/>
      <c r="B208" s="4"/>
      <c r="C208" s="8"/>
    </row>
    <row r="209" spans="1:3" x14ac:dyDescent="0.25">
      <c r="A209" s="9" t="s">
        <v>7</v>
      </c>
      <c r="B209" s="4"/>
      <c r="C209" s="8"/>
    </row>
    <row r="210" spans="1:3" x14ac:dyDescent="0.25">
      <c r="A210" s="4"/>
      <c r="B210" s="4"/>
      <c r="C210" s="13">
        <v>0</v>
      </c>
    </row>
    <row r="211" spans="1:3" x14ac:dyDescent="0.25">
      <c r="A211" s="9" t="s">
        <v>8</v>
      </c>
      <c r="B211" s="4"/>
      <c r="C211" s="14">
        <v>0</v>
      </c>
    </row>
    <row r="212" spans="1:3" x14ac:dyDescent="0.25">
      <c r="A212" s="4"/>
      <c r="B212" s="4"/>
      <c r="C212" s="8"/>
    </row>
    <row r="213" spans="1:3" x14ac:dyDescent="0.25">
      <c r="A213" s="9" t="s">
        <v>9</v>
      </c>
      <c r="B213" s="4"/>
      <c r="C213" s="8"/>
    </row>
    <row r="214" spans="1:3" x14ac:dyDescent="0.25">
      <c r="A214" s="4" t="s">
        <v>35</v>
      </c>
      <c r="B214" s="4"/>
      <c r="C214" s="8">
        <v>33028205.600000001</v>
      </c>
    </row>
    <row r="215" spans="1:3" ht="16.5" x14ac:dyDescent="0.35">
      <c r="A215" s="9" t="s">
        <v>10</v>
      </c>
      <c r="B215" s="4"/>
      <c r="C215" s="10">
        <f>SUM(C214)</f>
        <v>33028205.600000001</v>
      </c>
    </row>
    <row r="216" spans="1:3" x14ac:dyDescent="0.25">
      <c r="A216" s="4"/>
      <c r="B216" s="4"/>
      <c r="C216" s="8"/>
    </row>
    <row r="217" spans="1:3" x14ac:dyDescent="0.25">
      <c r="A217" s="9" t="s">
        <v>34</v>
      </c>
      <c r="B217" s="9"/>
      <c r="C217" s="15">
        <f>+C207-C215</f>
        <v>192257065.61000001</v>
      </c>
    </row>
    <row r="218" spans="1:3" ht="15.75" thickBot="1" x14ac:dyDescent="0.3">
      <c r="A218" s="9" t="s">
        <v>22</v>
      </c>
      <c r="B218" s="9"/>
      <c r="C218" s="19">
        <f>+C217+C215</f>
        <v>225285271.21000001</v>
      </c>
    </row>
    <row r="219" spans="1:3" ht="15.75" thickTop="1" x14ac:dyDescent="0.25">
      <c r="A219" s="1"/>
      <c r="B219" s="4"/>
      <c r="C219" s="8"/>
    </row>
    <row r="220" spans="1:3" x14ac:dyDescent="0.25">
      <c r="A220" s="6" t="s">
        <v>14</v>
      </c>
      <c r="B220" s="5" t="s">
        <v>11</v>
      </c>
      <c r="C220" s="6" t="s">
        <v>12</v>
      </c>
    </row>
    <row r="221" spans="1:3" x14ac:dyDescent="0.25">
      <c r="A221" s="4"/>
      <c r="B221" s="5"/>
      <c r="C221" s="6"/>
    </row>
    <row r="222" spans="1:3" x14ac:dyDescent="0.25">
      <c r="A222" s="3" t="s">
        <v>25</v>
      </c>
      <c r="B222" s="11" t="s">
        <v>27</v>
      </c>
      <c r="C222" s="3" t="s">
        <v>119</v>
      </c>
    </row>
    <row r="223" spans="1:3" x14ac:dyDescent="0.25">
      <c r="A223" s="6" t="s">
        <v>26</v>
      </c>
      <c r="B223" s="5" t="s">
        <v>15</v>
      </c>
      <c r="C223" s="6" t="s">
        <v>16</v>
      </c>
    </row>
    <row r="224" spans="1:3" x14ac:dyDescent="0.25">
      <c r="A224" s="6" t="s">
        <v>31</v>
      </c>
      <c r="B224" s="5" t="s">
        <v>30</v>
      </c>
      <c r="C224" s="6" t="s">
        <v>29</v>
      </c>
    </row>
  </sheetData>
  <mergeCells count="35">
    <mergeCell ref="A145:C145"/>
    <mergeCell ref="A146:C146"/>
    <mergeCell ref="A140:C140"/>
    <mergeCell ref="A141:C141"/>
    <mergeCell ref="A142:C142"/>
    <mergeCell ref="A143:C143"/>
    <mergeCell ref="A144:C144"/>
    <mergeCell ref="A9:C9"/>
    <mergeCell ref="A10:C10"/>
    <mergeCell ref="A4:C4"/>
    <mergeCell ref="A5:C5"/>
    <mergeCell ref="A6:C6"/>
    <mergeCell ref="A7:C7"/>
    <mergeCell ref="A8:C8"/>
    <mergeCell ref="A56:C56"/>
    <mergeCell ref="A57:C57"/>
    <mergeCell ref="A51:C51"/>
    <mergeCell ref="A52:C52"/>
    <mergeCell ref="A53:C53"/>
    <mergeCell ref="A54:C54"/>
    <mergeCell ref="A55:C55"/>
    <mergeCell ref="A101:C101"/>
    <mergeCell ref="A102:C102"/>
    <mergeCell ref="A96:C96"/>
    <mergeCell ref="A97:C97"/>
    <mergeCell ref="A98:C98"/>
    <mergeCell ref="A99:C99"/>
    <mergeCell ref="A100:C100"/>
    <mergeCell ref="A191:C191"/>
    <mergeCell ref="A192:C192"/>
    <mergeCell ref="A186:C186"/>
    <mergeCell ref="A187:C187"/>
    <mergeCell ref="A188:C188"/>
    <mergeCell ref="A189:C189"/>
    <mergeCell ref="A190:C19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6"/>
  <sheetViews>
    <sheetView tabSelected="1" topLeftCell="A41" zoomScaleNormal="100" workbookViewId="0">
      <selection activeCell="H63" sqref="H63"/>
    </sheetView>
  </sheetViews>
  <sheetFormatPr baseColWidth="10" defaultRowHeight="15" x14ac:dyDescent="0.25"/>
  <cols>
    <col min="1" max="1" width="7.7109375" style="28" customWidth="1"/>
    <col min="2" max="2" width="68.28515625" customWidth="1"/>
    <col min="3" max="3" width="16.28515625" style="1" customWidth="1"/>
    <col min="5" max="5" width="33.42578125" customWidth="1"/>
  </cols>
  <sheetData>
    <row r="2" spans="1:5" x14ac:dyDescent="0.25">
      <c r="C2" s="1" t="s">
        <v>21</v>
      </c>
    </row>
    <row r="3" spans="1:5" x14ac:dyDescent="0.25">
      <c r="C3" s="23"/>
      <c r="D3" s="20"/>
      <c r="E3" s="20"/>
    </row>
    <row r="4" spans="1:5" x14ac:dyDescent="0.25">
      <c r="C4" s="21"/>
      <c r="D4" s="21"/>
      <c r="E4" s="21"/>
    </row>
    <row r="5" spans="1:5" x14ac:dyDescent="0.25">
      <c r="C5" s="21"/>
      <c r="D5" s="21"/>
      <c r="E5" s="21"/>
    </row>
    <row r="6" spans="1:5" ht="15.75" x14ac:dyDescent="0.25">
      <c r="B6" s="30" t="s">
        <v>103</v>
      </c>
      <c r="C6" s="36"/>
      <c r="D6" s="36"/>
      <c r="E6" s="36"/>
    </row>
    <row r="7" spans="1:5" ht="15.75" x14ac:dyDescent="0.25">
      <c r="B7" s="31" t="s">
        <v>104</v>
      </c>
      <c r="C7" s="36"/>
      <c r="D7" s="36"/>
      <c r="E7" s="36"/>
    </row>
    <row r="8" spans="1:5" ht="15.75" x14ac:dyDescent="0.25">
      <c r="B8" s="31" t="s">
        <v>107</v>
      </c>
      <c r="C8" s="36"/>
      <c r="D8" s="36"/>
      <c r="E8" s="36"/>
    </row>
    <row r="9" spans="1:5" ht="15.75" x14ac:dyDescent="0.25">
      <c r="B9" s="30" t="s">
        <v>105</v>
      </c>
      <c r="C9" s="36"/>
      <c r="D9" s="36"/>
      <c r="E9" s="36"/>
    </row>
    <row r="10" spans="1:5" ht="15.75" x14ac:dyDescent="0.25">
      <c r="B10" s="31" t="s">
        <v>108</v>
      </c>
      <c r="C10" s="37"/>
      <c r="D10" s="37"/>
      <c r="E10" s="37"/>
    </row>
    <row r="11" spans="1:5" x14ac:dyDescent="0.25">
      <c r="B11" s="30" t="s">
        <v>20</v>
      </c>
      <c r="C11" s="38"/>
      <c r="D11" s="38"/>
      <c r="E11" s="38"/>
    </row>
    <row r="12" spans="1:5" x14ac:dyDescent="0.25">
      <c r="B12" s="31" t="s">
        <v>125</v>
      </c>
      <c r="C12" s="39"/>
      <c r="D12" s="39"/>
      <c r="E12" s="39"/>
    </row>
    <row r="15" spans="1:5" x14ac:dyDescent="0.25">
      <c r="A15" s="32" t="s">
        <v>43</v>
      </c>
      <c r="B15" s="33" t="s">
        <v>44</v>
      </c>
      <c r="C15" s="34" t="s">
        <v>45</v>
      </c>
    </row>
    <row r="16" spans="1:5" x14ac:dyDescent="0.25">
      <c r="B16" s="17" t="s">
        <v>109</v>
      </c>
    </row>
    <row r="17" spans="1:5" x14ac:dyDescent="0.25">
      <c r="A17" s="27">
        <v>2.1</v>
      </c>
      <c r="B17" t="s">
        <v>46</v>
      </c>
      <c r="C17" s="1">
        <v>233335369</v>
      </c>
    </row>
    <row r="18" spans="1:5" x14ac:dyDescent="0.25">
      <c r="A18" s="27">
        <v>2.2000000000000002</v>
      </c>
      <c r="B18" t="s">
        <v>47</v>
      </c>
      <c r="C18" s="1">
        <v>19156700</v>
      </c>
    </row>
    <row r="19" spans="1:5" x14ac:dyDescent="0.25">
      <c r="A19" s="27">
        <v>2.2999999999999998</v>
      </c>
      <c r="B19" t="s">
        <v>48</v>
      </c>
      <c r="C19" s="1">
        <v>70775315</v>
      </c>
    </row>
    <row r="20" spans="1:5" x14ac:dyDescent="0.25">
      <c r="A20" s="27">
        <v>2.6</v>
      </c>
      <c r="B20" t="s">
        <v>49</v>
      </c>
      <c r="C20" s="1">
        <v>5157110</v>
      </c>
    </row>
    <row r="21" spans="1:5" x14ac:dyDescent="0.25">
      <c r="A21" s="27">
        <v>2.7</v>
      </c>
      <c r="B21" t="s">
        <v>50</v>
      </c>
      <c r="C21" s="1">
        <v>0</v>
      </c>
    </row>
    <row r="22" spans="1:5" x14ac:dyDescent="0.25">
      <c r="B22" s="17" t="s">
        <v>57</v>
      </c>
      <c r="C22" s="25">
        <f>SUM(C17:C21)</f>
        <v>328424494</v>
      </c>
    </row>
    <row r="24" spans="1:5" x14ac:dyDescent="0.25">
      <c r="A24" s="32">
        <v>2.1</v>
      </c>
      <c r="B24" s="33" t="s">
        <v>126</v>
      </c>
      <c r="C24" s="34" t="s">
        <v>51</v>
      </c>
    </row>
    <row r="25" spans="1:5" x14ac:dyDescent="0.25">
      <c r="A25" s="27" t="s">
        <v>52</v>
      </c>
      <c r="B25" t="s">
        <v>54</v>
      </c>
      <c r="C25" s="1">
        <v>87673433.099999994</v>
      </c>
      <c r="E25" s="2"/>
    </row>
    <row r="26" spans="1:5" x14ac:dyDescent="0.25">
      <c r="A26" s="27" t="s">
        <v>53</v>
      </c>
      <c r="B26" t="s">
        <v>55</v>
      </c>
      <c r="C26" s="1">
        <v>797200</v>
      </c>
      <c r="E26" s="2"/>
    </row>
    <row r="27" spans="1:5" x14ac:dyDescent="0.25">
      <c r="A27" s="27" t="s">
        <v>106</v>
      </c>
      <c r="B27" t="s">
        <v>56</v>
      </c>
      <c r="C27" s="1">
        <v>1880696.95</v>
      </c>
    </row>
    <row r="28" spans="1:5" x14ac:dyDescent="0.25">
      <c r="B28" s="17" t="s">
        <v>58</v>
      </c>
      <c r="C28" s="25">
        <f>SUM(C25:C27)</f>
        <v>90351330.049999997</v>
      </c>
    </row>
    <row r="31" spans="1:5" x14ac:dyDescent="0.25">
      <c r="A31" s="32">
        <v>2.2000000000000002</v>
      </c>
      <c r="B31" s="33" t="s">
        <v>47</v>
      </c>
      <c r="C31" s="35"/>
    </row>
    <row r="32" spans="1:5" x14ac:dyDescent="0.25">
      <c r="A32" s="28" t="s">
        <v>59</v>
      </c>
      <c r="B32" t="s">
        <v>66</v>
      </c>
      <c r="C32" s="1">
        <v>3085725.98</v>
      </c>
    </row>
    <row r="33" spans="1:5" x14ac:dyDescent="0.25">
      <c r="A33" s="28" t="s">
        <v>60</v>
      </c>
      <c r="B33" t="s">
        <v>67</v>
      </c>
      <c r="C33" s="1">
        <v>343037.8</v>
      </c>
    </row>
    <row r="34" spans="1:5" x14ac:dyDescent="0.25">
      <c r="A34" s="28" t="s">
        <v>61</v>
      </c>
      <c r="B34" t="s">
        <v>68</v>
      </c>
      <c r="C34" s="1">
        <v>174992.23</v>
      </c>
    </row>
    <row r="35" spans="1:5" x14ac:dyDescent="0.25">
      <c r="A35" s="28" t="s">
        <v>62</v>
      </c>
      <c r="B35" t="s">
        <v>69</v>
      </c>
      <c r="C35" s="1">
        <v>11673.72</v>
      </c>
      <c r="E35" s="2"/>
    </row>
    <row r="36" spans="1:5" x14ac:dyDescent="0.25">
      <c r="A36" s="28" t="s">
        <v>63</v>
      </c>
      <c r="B36" t="s">
        <v>110</v>
      </c>
      <c r="C36" s="1">
        <v>1218561.19</v>
      </c>
    </row>
    <row r="37" spans="1:5" x14ac:dyDescent="0.25">
      <c r="A37" s="28" t="s">
        <v>64</v>
      </c>
      <c r="B37" t="s">
        <v>70</v>
      </c>
      <c r="C37" s="1">
        <v>6226946.8099999996</v>
      </c>
    </row>
    <row r="38" spans="1:5" x14ac:dyDescent="0.25">
      <c r="A38" s="28" t="s">
        <v>65</v>
      </c>
      <c r="B38" t="s">
        <v>71</v>
      </c>
      <c r="C38" s="1">
        <v>0</v>
      </c>
    </row>
    <row r="39" spans="1:5" x14ac:dyDescent="0.25">
      <c r="B39" s="17" t="s">
        <v>72</v>
      </c>
      <c r="C39" s="25">
        <f>SUM(C32:C38)</f>
        <v>11060937.73</v>
      </c>
    </row>
    <row r="41" spans="1:5" x14ac:dyDescent="0.25">
      <c r="A41" s="32">
        <v>2.2999999999999998</v>
      </c>
      <c r="B41" s="33" t="s">
        <v>48</v>
      </c>
      <c r="C41" s="35"/>
    </row>
    <row r="42" spans="1:5" x14ac:dyDescent="0.25">
      <c r="A42" s="28" t="s">
        <v>73</v>
      </c>
      <c r="B42" t="s">
        <v>78</v>
      </c>
      <c r="C42" s="1">
        <v>16638327</v>
      </c>
    </row>
    <row r="43" spans="1:5" x14ac:dyDescent="0.25">
      <c r="A43" s="28" t="s">
        <v>74</v>
      </c>
      <c r="B43" t="s">
        <v>79</v>
      </c>
      <c r="C43" s="1">
        <v>5353383.88</v>
      </c>
    </row>
    <row r="44" spans="1:5" x14ac:dyDescent="0.25">
      <c r="A44" s="28" t="s">
        <v>75</v>
      </c>
      <c r="B44" t="s">
        <v>80</v>
      </c>
      <c r="C44" s="1">
        <v>703173.8</v>
      </c>
    </row>
    <row r="45" spans="1:5" x14ac:dyDescent="0.25">
      <c r="A45" s="28" t="s">
        <v>76</v>
      </c>
      <c r="B45" t="s">
        <v>81</v>
      </c>
      <c r="C45" s="1">
        <v>183059.3</v>
      </c>
    </row>
    <row r="46" spans="1:5" x14ac:dyDescent="0.25">
      <c r="A46" s="28" t="s">
        <v>77</v>
      </c>
      <c r="B46" t="s">
        <v>82</v>
      </c>
      <c r="C46" s="1">
        <v>39684.22</v>
      </c>
    </row>
    <row r="47" spans="1:5" x14ac:dyDescent="0.25">
      <c r="A47" s="28" t="s">
        <v>83</v>
      </c>
      <c r="B47" t="s">
        <v>86</v>
      </c>
      <c r="C47" s="1">
        <v>838878.59</v>
      </c>
    </row>
    <row r="48" spans="1:5" x14ac:dyDescent="0.25">
      <c r="A48" s="28" t="s">
        <v>84</v>
      </c>
      <c r="B48" t="s">
        <v>87</v>
      </c>
      <c r="C48" s="1">
        <v>5021169.54</v>
      </c>
    </row>
    <row r="49" spans="1:5" x14ac:dyDescent="0.25">
      <c r="A49" s="28" t="s">
        <v>85</v>
      </c>
      <c r="B49" t="s">
        <v>88</v>
      </c>
      <c r="C49" s="1">
        <v>3037674.09</v>
      </c>
    </row>
    <row r="50" spans="1:5" x14ac:dyDescent="0.25">
      <c r="B50" s="17" t="s">
        <v>89</v>
      </c>
      <c r="C50" s="25">
        <f>SUM(C42:C49)</f>
        <v>31815350.419999998</v>
      </c>
      <c r="E50" s="2"/>
    </row>
    <row r="52" spans="1:5" x14ac:dyDescent="0.25">
      <c r="A52" s="32">
        <v>2.6</v>
      </c>
      <c r="B52" s="33" t="s">
        <v>90</v>
      </c>
      <c r="C52" s="35"/>
    </row>
    <row r="53" spans="1:5" x14ac:dyDescent="0.25">
      <c r="A53" s="28" t="s">
        <v>91</v>
      </c>
      <c r="B53" t="s">
        <v>95</v>
      </c>
      <c r="C53" s="1">
        <v>1656423.58</v>
      </c>
    </row>
    <row r="54" spans="1:5" x14ac:dyDescent="0.25">
      <c r="A54" s="28" t="s">
        <v>92</v>
      </c>
      <c r="B54" t="s">
        <v>96</v>
      </c>
      <c r="C54" s="1">
        <v>0</v>
      </c>
    </row>
    <row r="55" spans="1:5" x14ac:dyDescent="0.25">
      <c r="A55" s="28" t="s">
        <v>113</v>
      </c>
      <c r="B55" t="s">
        <v>114</v>
      </c>
      <c r="C55" s="1">
        <v>58315.6</v>
      </c>
    </row>
    <row r="56" spans="1:5" x14ac:dyDescent="0.25">
      <c r="A56" s="28" t="s">
        <v>93</v>
      </c>
      <c r="B56" t="s">
        <v>97</v>
      </c>
      <c r="C56" s="1">
        <v>968304.57</v>
      </c>
    </row>
    <row r="57" spans="1:5" x14ac:dyDescent="0.25">
      <c r="A57" s="28" t="s">
        <v>111</v>
      </c>
      <c r="B57" t="s">
        <v>112</v>
      </c>
      <c r="C57" s="1">
        <v>0</v>
      </c>
    </row>
    <row r="58" spans="1:5" x14ac:dyDescent="0.25">
      <c r="A58" s="28" t="s">
        <v>94</v>
      </c>
      <c r="B58" t="s">
        <v>98</v>
      </c>
      <c r="C58" s="1">
        <v>420000</v>
      </c>
    </row>
    <row r="59" spans="1:5" x14ac:dyDescent="0.25">
      <c r="A59" s="28" t="s">
        <v>127</v>
      </c>
      <c r="B59" t="s">
        <v>128</v>
      </c>
      <c r="C59" s="1">
        <v>347700</v>
      </c>
    </row>
    <row r="60" spans="1:5" x14ac:dyDescent="0.25">
      <c r="B60" s="17" t="s">
        <v>99</v>
      </c>
      <c r="C60" s="25">
        <f>SUM(C53:C59)</f>
        <v>3450743.75</v>
      </c>
    </row>
    <row r="63" spans="1:5" x14ac:dyDescent="0.25">
      <c r="B63" s="17" t="s">
        <v>100</v>
      </c>
      <c r="C63" s="1">
        <f>+C50+C39+C28+C60</f>
        <v>136678361.94999999</v>
      </c>
      <c r="E63" s="2"/>
    </row>
    <row r="64" spans="1:5" x14ac:dyDescent="0.25">
      <c r="B64" s="17" t="s">
        <v>101</v>
      </c>
      <c r="C64" s="29">
        <v>2558477.15</v>
      </c>
      <c r="E64" s="2"/>
    </row>
    <row r="65" spans="1:5" x14ac:dyDescent="0.25">
      <c r="B65" s="17" t="s">
        <v>102</v>
      </c>
      <c r="C65" s="25">
        <f>SUM(C63:C64)</f>
        <v>139236839.09999999</v>
      </c>
      <c r="E65" s="2"/>
    </row>
    <row r="66" spans="1:5" x14ac:dyDescent="0.25">
      <c r="E66" s="2"/>
    </row>
    <row r="67" spans="1:5" x14ac:dyDescent="0.25">
      <c r="B67" s="17" t="s">
        <v>115</v>
      </c>
      <c r="E67" s="2"/>
    </row>
    <row r="68" spans="1:5" x14ac:dyDescent="0.25">
      <c r="B68" s="17" t="s">
        <v>129</v>
      </c>
      <c r="C68" s="26">
        <f>+C22-C65</f>
        <v>189187654.90000001</v>
      </c>
      <c r="E68" s="1"/>
    </row>
    <row r="69" spans="1:5" ht="3" customHeight="1" x14ac:dyDescent="0.25">
      <c r="C69" s="24"/>
    </row>
    <row r="70" spans="1:5" x14ac:dyDescent="0.25">
      <c r="C70" s="24"/>
      <c r="E70" s="1"/>
    </row>
    <row r="71" spans="1:5" ht="84.75" customHeight="1" x14ac:dyDescent="0.25">
      <c r="E71" s="2"/>
    </row>
    <row r="72" spans="1:5" x14ac:dyDescent="0.25">
      <c r="A72" s="44" t="s">
        <v>121</v>
      </c>
      <c r="B72" s="44"/>
      <c r="C72" s="44"/>
    </row>
    <row r="73" spans="1:5" x14ac:dyDescent="0.25">
      <c r="A73" s="45" t="s">
        <v>122</v>
      </c>
      <c r="B73" s="45"/>
      <c r="C73" s="45"/>
    </row>
    <row r="74" spans="1:5" x14ac:dyDescent="0.25">
      <c r="A74" s="45" t="s">
        <v>123</v>
      </c>
      <c r="B74" s="45"/>
      <c r="C74" s="45"/>
      <c r="E74" s="1"/>
    </row>
    <row r="75" spans="1:5" x14ac:dyDescent="0.25">
      <c r="E75" s="2"/>
    </row>
    <row r="76" spans="1:5" x14ac:dyDescent="0.25">
      <c r="E76" s="2"/>
    </row>
  </sheetData>
  <mergeCells count="3">
    <mergeCell ref="A72:C72"/>
    <mergeCell ref="A73:C73"/>
    <mergeCell ref="A74:C74"/>
  </mergeCells>
  <printOptions horizontalCentered="1"/>
  <pageMargins left="0.25" right="0.25" top="0.75" bottom="0.75" header="0.3" footer="0.3"/>
  <pageSetup paperSize="9" orientation="portrait" r:id="rId1"/>
  <rowBreaks count="1" manualBreakCount="1">
    <brk id="4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Balence Gral. Enero  2023</vt:lpstr>
      <vt:lpstr>ESTADO DE RESULTADO ENERO 2023</vt:lpstr>
      <vt:lpstr>'ESTADO DE RESULTADO ENERO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PRESUPUESTO</cp:lastModifiedBy>
  <cp:lastPrinted>2023-06-05T17:09:08Z</cp:lastPrinted>
  <dcterms:created xsi:type="dcterms:W3CDTF">2019-07-18T18:05:38Z</dcterms:created>
  <dcterms:modified xsi:type="dcterms:W3CDTF">2023-06-05T18:35:08Z</dcterms:modified>
</cp:coreProperties>
</file>