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O34" i="1"/>
  <c r="O32" i="1"/>
  <c r="O36" i="1" s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O25" i="1"/>
  <c r="O24" i="1"/>
  <c r="O23" i="1"/>
  <c r="O22" i="1"/>
  <c r="O21" i="1"/>
  <c r="O20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O9" i="1"/>
  <c r="O8" i="1"/>
  <c r="O27" i="1" l="1"/>
  <c r="O38" i="1" s="1"/>
  <c r="O15" i="1"/>
</calcChain>
</file>

<file path=xl/sharedStrings.xml><?xml version="1.0" encoding="utf-8"?>
<sst xmlns="http://schemas.openxmlformats.org/spreadsheetml/2006/main" count="88" uniqueCount="57">
  <si>
    <t xml:space="preserve">   PROYECCION DE SUELDOS  ENERO-DICIEMBRE 2022</t>
  </si>
  <si>
    <t>2.1.1</t>
  </si>
  <si>
    <t xml:space="preserve">REMUNERACIONES </t>
  </si>
  <si>
    <t>ENERO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</si>
  <si>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</si>
  <si>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</si>
  <si>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</si>
  <si>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</si>
  <si>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</si>
  <si>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</si>
  <si>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</si>
  <si>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</si>
  <si>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</si>
  <si>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 xml:space="preserve">NOVIEMBRE </t>
  </si>
  <si>
    <t>DICIEMBRE</t>
  </si>
  <si>
    <t>TOTAL</t>
  </si>
  <si>
    <t>2.1.1.1.12</t>
  </si>
  <si>
    <t xml:space="preserve">Sueldo fijo por cargo </t>
  </si>
  <si>
    <t>2.1.1.2.08</t>
  </si>
  <si>
    <t>Personal de carácter temporal</t>
  </si>
  <si>
    <t>2.1.1.2.04</t>
  </si>
  <si>
    <t>Servicios Especiales</t>
  </si>
  <si>
    <t>2.1.1.4.01</t>
  </si>
  <si>
    <t>Sueldo anual 13</t>
  </si>
  <si>
    <t>2.1.2.2.13</t>
  </si>
  <si>
    <t>Incentivo por riesgo laboral</t>
  </si>
  <si>
    <t>2.1.5.1.01</t>
  </si>
  <si>
    <t>Contribuciones al seguro de salud</t>
  </si>
  <si>
    <t>2.1.5.3.01</t>
  </si>
  <si>
    <t>Contribuciones al seguro de riesgo laboral</t>
  </si>
  <si>
    <t>TOTAL RD$</t>
  </si>
  <si>
    <t xml:space="preserve">   PROYECCION CARGA FIJA ENERO-DICIEMBRE 2022</t>
  </si>
  <si>
    <t>2.2.1.3.01</t>
  </si>
  <si>
    <t>Telefono local</t>
  </si>
  <si>
    <t>2.2.5.3.04</t>
  </si>
  <si>
    <t>Alquiler de equipo de oficina y muebles</t>
  </si>
  <si>
    <t>2.2.6.2.01</t>
  </si>
  <si>
    <t>Seguro bienes muebles</t>
  </si>
  <si>
    <t>2.2.8.5.01</t>
  </si>
  <si>
    <t>Fumigacion</t>
  </si>
  <si>
    <t>2.3.1.1.01</t>
  </si>
  <si>
    <t>Alimentos y bebidas para personas</t>
  </si>
  <si>
    <t>2.3.7.1.02</t>
  </si>
  <si>
    <t>Gasoil</t>
  </si>
  <si>
    <t>3.7.7.1.04</t>
  </si>
  <si>
    <t>Gas GLP</t>
  </si>
  <si>
    <t xml:space="preserve">          PROGRAMACION INDICATIVA ANUAL 2022.</t>
  </si>
  <si>
    <t>CTA.</t>
  </si>
  <si>
    <t>Contratacion de servicios</t>
  </si>
  <si>
    <t>Materiales y suministros</t>
  </si>
  <si>
    <t>Bienes, muebles e inmuebles.</t>
  </si>
  <si>
    <t>Obras</t>
  </si>
  <si>
    <t>TOTAL PROGRAMACION INDICATIVA</t>
  </si>
  <si>
    <t xml:space="preserve">                                                    PROYECCION GASTOS OPERACIONALES Y DE CAPITAL ENERO-DICIEMBRE 2022</t>
  </si>
  <si>
    <t>SUB-DIRECTORA FINANCIERA, CESMET.</t>
  </si>
  <si>
    <t xml:space="preserve">  CORONEL CONTADOR, ERD.</t>
  </si>
  <si>
    <t>PAULA CORPORAN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</si>
</sst>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0" fillId="0" borderId="7" xfId="0" applyBorder="1"/>
    <xf numFmtId="43" fontId="0" fillId="0" borderId="7" xfId="1" applyFont="1" applyBorder="1"/>
    <xf numFmtId="43" fontId="0" fillId="0" borderId="7" xfId="0" applyNumberFormat="1" applyBorder="1"/>
    <xf numFmtId="0" fontId="0" fillId="0" borderId="7" xfId="0" applyFill="1" applyBorder="1"/>
    <xf numFmtId="43" fontId="0" fillId="0" borderId="8" xfId="1" applyFont="1" applyBorder="1"/>
    <xf numFmtId="0" fontId="0" fillId="0" borderId="7" xfId="0" applyFont="1" applyBorder="1"/>
    <xf numFmtId="0" fontId="0" fillId="0" borderId="9" xfId="0" applyBorder="1"/>
    <xf numFmtId="0" fontId="2" fillId="0" borderId="10" xfId="0" applyFont="1" applyBorder="1"/>
    <xf numFmtId="43" fontId="2" fillId="0" borderId="11" xfId="0" applyNumberFormat="1" applyFont="1" applyBorder="1"/>
    <xf numFmtId="43" fontId="2" fillId="0" borderId="12" xfId="0" applyNumberFormat="1" applyFont="1" applyBorder="1"/>
    <xf numFmtId="43" fontId="2" fillId="0" borderId="13" xfId="0" applyNumberFormat="1" applyFont="1" applyBorder="1"/>
    <xf numFmtId="43" fontId="2" fillId="0" borderId="7" xfId="0" applyNumberFormat="1" applyFont="1" applyBorder="1"/>
    <xf numFmtId="0" fontId="4" fillId="0" borderId="0" xfId="0" applyFont="1" applyAlignment="1">
      <alignment horizontal="center"/>
    </xf>
    <xf numFmtId="43" fontId="0" fillId="0" borderId="14" xfId="1" applyFont="1" applyBorder="1"/>
    <xf numFmtId="43" fontId="2" fillId="0" borderId="14" xfId="0" applyNumberFormat="1" applyFont="1" applyBorder="1"/>
    <xf numFmtId="0" fontId="0" fillId="0" borderId="0" xfId="0" applyFont="1"/>
    <xf numFmtId="44" fontId="2" fillId="0" borderId="15" xfId="2" applyFont="1" applyBorder="1"/>
    <xf numFmtId="43" fontId="0" fillId="0" borderId="0" xfId="0" applyNumberFormat="1" applyFont="1" applyBorder="1"/>
    <xf numFmtId="43" fontId="0" fillId="0" borderId="0" xfId="0" applyNumberFormat="1"/>
    <xf numFmtId="0" fontId="0" fillId="0" borderId="7" xfId="0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44" fontId="2" fillId="2" borderId="0" xfId="2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14" xfId="0" applyNumberFormat="1" applyBorder="1"/>
    <xf numFmtId="0" fontId="2" fillId="0" borderId="15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847726</xdr:colOff>
      <xdr:row>0</xdr:row>
      <xdr:rowOff>0</xdr:rowOff>
    </xdr:from>
    <xdr:to>
      <xdr:col>7</xdr:col>
      <xdr:colOff>847726</xdr:colOff>
      <xdr:row>3</xdr:row>
      <xdr:rowOff>152400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0"/>
          <a:ext cx="19240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5"/>
  <sheetViews>
    <sheetView tabSelected="1" topLeftCell="A4" workbookViewId="0">
      <selection activeCell="M40" sqref="M40"/>
    </sheetView>
  </sheetViews>
  <sheetFormatPr baseColWidth="10" defaultRowHeight="15" x14ac:dyDescent="0.25"/>
  <cols>
    <col min="1" max="1" width="10.140625" customWidth="1"/>
    <col min="2" max="2" width="32.7109375" customWidth="1"/>
    <col min="3" max="3" width="15.140625" customWidth="1"/>
    <col min="4" max="4" width="15.28515625" customWidth="1"/>
    <col min="5" max="5" width="20.140625" customWidth="1"/>
    <col min="6" max="6" width="15" customWidth="1"/>
    <col min="7" max="8" width="13.85546875" customWidth="1"/>
    <col min="9" max="9" width="14.28515625" customWidth="1"/>
    <col min="10" max="10" width="16" customWidth="1"/>
    <col min="11" max="11" width="14.28515625" customWidth="1"/>
    <col min="12" max="12" width="16.28515625" customWidth="1"/>
    <col min="13" max="13" width="15.28515625" customWidth="1"/>
    <col min="14" max="14" width="15.42578125" customWidth="1"/>
    <col min="15" max="15" width="18.42578125" customWidth="1"/>
  </cols>
  <sheetData>
    <row r="5" spans="1:15" ht="18.75" x14ac:dyDescent="0.3">
      <c r="A5" s="34" t="s">
        <v>46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9.5" thickBot="1" x14ac:dyDescent="0.35">
      <c r="A6" s="2" t="s">
        <v>0</v>
      </c>
      <c r="B6" s="2"/>
      <c r="C6" s="2"/>
      <c r="D6" s="2"/>
      <c r="E6" s="2"/>
      <c r="F6" s="2"/>
      <c r="G6" s="2"/>
      <c r="H6" s="2"/>
      <c r="I6" s="2"/>
    </row>
    <row r="7" spans="1:15" ht="15.75" thickBot="1" x14ac:dyDescent="0.3">
      <c r="A7" s="3" t="s">
        <v>1</v>
      </c>
      <c r="B7" s="4" t="s">
        <v>2</v>
      </c>
      <c r="C7" s="4" t="s">
        <v>3</v>
      </c>
      <c r="D7" s="5" t="s">
        <v>4</v>
      </c>
      <c r="E7" s="6" t="s">
        <v>5</v>
      </c>
      <c r="F7" s="6" t="s">
        <v>6</v>
      </c>
      <c r="G7" s="7" t="s">
        <v>7</v>
      </c>
      <c r="H7" s="6" t="s">
        <v>8</v>
      </c>
      <c r="I7" s="6" t="s">
        <v>9</v>
      </c>
      <c r="J7" s="8" t="s">
        <v>10</v>
      </c>
      <c r="K7" s="9" t="s">
        <v>11</v>
      </c>
      <c r="L7" s="9" t="s">
        <v>12</v>
      </c>
      <c r="M7" s="9" t="s">
        <v>13</v>
      </c>
      <c r="N7" s="10" t="s">
        <v>14</v>
      </c>
      <c r="O7" s="37" t="s">
        <v>15</v>
      </c>
    </row>
    <row r="8" spans="1:15" x14ac:dyDescent="0.25">
      <c r="A8" s="11" t="s">
        <v>16</v>
      </c>
      <c r="B8" s="11" t="s">
        <v>17</v>
      </c>
      <c r="C8" s="12">
        <v>12215163</v>
      </c>
      <c r="D8" s="12">
        <v>12215163</v>
      </c>
      <c r="E8" s="12">
        <v>12215163</v>
      </c>
      <c r="F8" s="12">
        <v>12215163</v>
      </c>
      <c r="G8" s="12">
        <v>12215163</v>
      </c>
      <c r="H8" s="12">
        <v>12215163</v>
      </c>
      <c r="I8" s="12">
        <v>12215163</v>
      </c>
      <c r="J8" s="12">
        <v>12215163</v>
      </c>
      <c r="K8" s="12">
        <v>12215163</v>
      </c>
      <c r="L8" s="12">
        <v>12215163</v>
      </c>
      <c r="M8" s="12">
        <v>12215163</v>
      </c>
      <c r="N8" s="12">
        <v>12215163</v>
      </c>
      <c r="O8" s="36">
        <f t="shared" ref="O8:O14" si="0">SUM(C8:N8)</f>
        <v>146581956</v>
      </c>
    </row>
    <row r="9" spans="1:15" x14ac:dyDescent="0.25">
      <c r="A9" s="11" t="s">
        <v>18</v>
      </c>
      <c r="B9" s="11" t="s">
        <v>19</v>
      </c>
      <c r="C9" s="12">
        <v>3575526</v>
      </c>
      <c r="D9" s="12">
        <v>3575526</v>
      </c>
      <c r="E9" s="12">
        <v>3575526</v>
      </c>
      <c r="F9" s="12">
        <v>3575526</v>
      </c>
      <c r="G9" s="12">
        <v>3575526</v>
      </c>
      <c r="H9" s="12">
        <v>3575526</v>
      </c>
      <c r="I9" s="12">
        <v>3575526</v>
      </c>
      <c r="J9" s="12">
        <v>3575526</v>
      </c>
      <c r="K9" s="12">
        <v>3575526</v>
      </c>
      <c r="L9" s="12">
        <v>3575526</v>
      </c>
      <c r="M9" s="12">
        <v>3575526</v>
      </c>
      <c r="N9" s="12">
        <v>3575526</v>
      </c>
      <c r="O9" s="13">
        <f t="shared" si="0"/>
        <v>42906312</v>
      </c>
    </row>
    <row r="10" spans="1:15" x14ac:dyDescent="0.25">
      <c r="A10" s="14" t="s">
        <v>20</v>
      </c>
      <c r="B10" s="14" t="s">
        <v>21</v>
      </c>
      <c r="C10" s="15">
        <v>900000</v>
      </c>
      <c r="D10" s="15">
        <v>900000</v>
      </c>
      <c r="E10" s="15">
        <v>900000</v>
      </c>
      <c r="F10" s="15">
        <v>900000</v>
      </c>
      <c r="G10" s="15">
        <v>900000</v>
      </c>
      <c r="H10" s="15">
        <v>900000</v>
      </c>
      <c r="I10" s="15">
        <v>900000</v>
      </c>
      <c r="J10" s="15">
        <v>900000</v>
      </c>
      <c r="K10" s="15">
        <v>900000</v>
      </c>
      <c r="L10" s="15">
        <v>900000</v>
      </c>
      <c r="M10" s="15">
        <v>900000</v>
      </c>
      <c r="N10" s="15">
        <v>900000</v>
      </c>
      <c r="O10" s="13">
        <f t="shared" si="0"/>
        <v>10800000</v>
      </c>
    </row>
    <row r="11" spans="1:15" x14ac:dyDescent="0.25">
      <c r="A11" s="14" t="s">
        <v>22</v>
      </c>
      <c r="B11" s="14" t="s">
        <v>23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>
        <v>15086637</v>
      </c>
      <c r="N11" s="15"/>
      <c r="O11" s="13">
        <f t="shared" si="0"/>
        <v>15086637</v>
      </c>
    </row>
    <row r="12" spans="1:15" x14ac:dyDescent="0.25">
      <c r="A12" s="14" t="s">
        <v>24</v>
      </c>
      <c r="B12" s="14" t="s">
        <v>25</v>
      </c>
      <c r="C12" s="15">
        <v>841231.75</v>
      </c>
      <c r="D12" s="15">
        <v>841231.75</v>
      </c>
      <c r="E12" s="15">
        <v>841231.75</v>
      </c>
      <c r="F12" s="15">
        <v>841231.75</v>
      </c>
      <c r="G12" s="15">
        <v>841231.75</v>
      </c>
      <c r="H12" s="15">
        <v>841231.75</v>
      </c>
      <c r="I12" s="15">
        <v>841231.75</v>
      </c>
      <c r="J12" s="15">
        <v>841231.75</v>
      </c>
      <c r="K12" s="15">
        <v>841231.75</v>
      </c>
      <c r="L12" s="15">
        <v>841231.75</v>
      </c>
      <c r="M12" s="15">
        <v>841231.75</v>
      </c>
      <c r="N12" s="15">
        <v>841231.75</v>
      </c>
      <c r="O12" s="13">
        <f>SUM(C12:N12)</f>
        <v>10094781</v>
      </c>
    </row>
    <row r="13" spans="1:15" x14ac:dyDescent="0.25">
      <c r="A13" s="11" t="s">
        <v>26</v>
      </c>
      <c r="B13" s="11" t="s">
        <v>27</v>
      </c>
      <c r="C13" s="12">
        <v>342289.91</v>
      </c>
      <c r="D13" s="12">
        <v>342289.91</v>
      </c>
      <c r="E13" s="12">
        <v>342289.91</v>
      </c>
      <c r="F13" s="12">
        <v>342289.91</v>
      </c>
      <c r="G13" s="12">
        <v>342289.91</v>
      </c>
      <c r="H13" s="12">
        <v>342289.91</v>
      </c>
      <c r="I13" s="12">
        <v>342289.91</v>
      </c>
      <c r="J13" s="12">
        <v>342289.91</v>
      </c>
      <c r="K13" s="12">
        <v>342289.91</v>
      </c>
      <c r="L13" s="12">
        <v>342289.91</v>
      </c>
      <c r="M13" s="12">
        <v>342289.91</v>
      </c>
      <c r="N13" s="12">
        <v>342289.91</v>
      </c>
      <c r="O13" s="13">
        <f t="shared" si="0"/>
        <v>4107478.9200000004</v>
      </c>
    </row>
    <row r="14" spans="1:15" x14ac:dyDescent="0.25">
      <c r="A14" s="16" t="s">
        <v>28</v>
      </c>
      <c r="B14" s="16" t="s">
        <v>29</v>
      </c>
      <c r="C14" s="12">
        <v>126239.58</v>
      </c>
      <c r="D14" s="12">
        <v>126239.58</v>
      </c>
      <c r="E14" s="12">
        <v>126239.58</v>
      </c>
      <c r="F14" s="12">
        <v>126239.58</v>
      </c>
      <c r="G14" s="12">
        <v>126239.58</v>
      </c>
      <c r="H14" s="12">
        <v>126239.58</v>
      </c>
      <c r="I14" s="12">
        <v>126239.58</v>
      </c>
      <c r="J14" s="12">
        <v>126239.58</v>
      </c>
      <c r="K14" s="12">
        <v>126239.58</v>
      </c>
      <c r="L14" s="12">
        <v>126239.58</v>
      </c>
      <c r="M14" s="12">
        <v>126239.58</v>
      </c>
      <c r="N14" s="12">
        <v>126239.58</v>
      </c>
      <c r="O14" s="13">
        <f t="shared" si="0"/>
        <v>1514874.9600000002</v>
      </c>
    </row>
    <row r="15" spans="1:15" ht="15.75" thickBot="1" x14ac:dyDescent="0.3">
      <c r="A15" s="17"/>
      <c r="B15" s="18" t="s">
        <v>30</v>
      </c>
      <c r="C15" s="19">
        <f t="shared" ref="C15:N15" si="1">SUM(C8:C14)</f>
        <v>18000450.239999998</v>
      </c>
      <c r="D15" s="20">
        <f t="shared" si="1"/>
        <v>18000450.239999998</v>
      </c>
      <c r="E15" s="21">
        <f t="shared" si="1"/>
        <v>18000450.239999998</v>
      </c>
      <c r="F15" s="21">
        <f t="shared" si="1"/>
        <v>18000450.239999998</v>
      </c>
      <c r="G15" s="21">
        <f t="shared" si="1"/>
        <v>18000450.239999998</v>
      </c>
      <c r="H15" s="21">
        <f t="shared" si="1"/>
        <v>18000450.239999998</v>
      </c>
      <c r="I15" s="21">
        <f t="shared" si="1"/>
        <v>18000450.239999998</v>
      </c>
      <c r="J15" s="22">
        <f t="shared" si="1"/>
        <v>18000450.239999998</v>
      </c>
      <c r="K15" s="22">
        <f t="shared" si="1"/>
        <v>18000450.239999998</v>
      </c>
      <c r="L15" s="22">
        <f t="shared" si="1"/>
        <v>18000450.239999998</v>
      </c>
      <c r="M15" s="22">
        <f t="shared" si="1"/>
        <v>33087087.239999998</v>
      </c>
      <c r="N15" s="22">
        <f t="shared" si="1"/>
        <v>18000450.239999998</v>
      </c>
      <c r="O15" s="22">
        <f>+O8+O9+O12+O10+O11+O13+O14</f>
        <v>231092039.88</v>
      </c>
    </row>
    <row r="17" spans="1:15" x14ac:dyDescent="0.25">
      <c r="A17" s="23"/>
      <c r="B17" s="23"/>
      <c r="C17" s="23"/>
      <c r="D17" s="23"/>
    </row>
    <row r="18" spans="1:15" ht="19.5" thickBot="1" x14ac:dyDescent="0.35">
      <c r="A18" s="2" t="s">
        <v>31</v>
      </c>
      <c r="B18" s="2"/>
      <c r="C18" s="2"/>
      <c r="D18" s="2"/>
      <c r="E18" s="2"/>
      <c r="F18" s="2"/>
      <c r="G18" s="2"/>
      <c r="H18" s="2"/>
      <c r="I18" s="2"/>
    </row>
    <row r="19" spans="1:15" ht="15.75" thickBot="1" x14ac:dyDescent="0.3">
      <c r="A19" s="3" t="s">
        <v>1</v>
      </c>
      <c r="B19" s="4" t="s">
        <v>2</v>
      </c>
      <c r="C19" s="4" t="s">
        <v>3</v>
      </c>
      <c r="D19" s="5" t="s">
        <v>4</v>
      </c>
      <c r="E19" s="6" t="s">
        <v>5</v>
      </c>
      <c r="F19" s="6" t="s">
        <v>6</v>
      </c>
      <c r="G19" s="7" t="s">
        <v>7</v>
      </c>
      <c r="H19" s="6" t="s">
        <v>8</v>
      </c>
      <c r="I19" s="6" t="s">
        <v>9</v>
      </c>
      <c r="J19" s="8" t="s">
        <v>10</v>
      </c>
      <c r="K19" s="9" t="s">
        <v>11</v>
      </c>
      <c r="L19" s="9" t="s">
        <v>12</v>
      </c>
      <c r="M19" s="9" t="s">
        <v>13</v>
      </c>
      <c r="N19" s="10" t="s">
        <v>14</v>
      </c>
      <c r="O19" s="37" t="s">
        <v>15</v>
      </c>
    </row>
    <row r="20" spans="1:15" x14ac:dyDescent="0.25">
      <c r="A20" s="16" t="s">
        <v>32</v>
      </c>
      <c r="B20" s="16" t="s">
        <v>33</v>
      </c>
      <c r="C20" s="24">
        <v>530000</v>
      </c>
      <c r="D20" s="24">
        <v>530000</v>
      </c>
      <c r="E20" s="24">
        <v>530000</v>
      </c>
      <c r="F20" s="24">
        <v>530000</v>
      </c>
      <c r="G20" s="24">
        <v>530000</v>
      </c>
      <c r="H20" s="24">
        <v>530000</v>
      </c>
      <c r="I20" s="24">
        <v>530000</v>
      </c>
      <c r="J20" s="24">
        <v>530000</v>
      </c>
      <c r="K20" s="24">
        <v>530000</v>
      </c>
      <c r="L20" s="24">
        <v>530000</v>
      </c>
      <c r="M20" s="24">
        <v>530000</v>
      </c>
      <c r="N20" s="24">
        <v>530000</v>
      </c>
      <c r="O20" s="36">
        <f>SUM(C20:N20)</f>
        <v>6360000</v>
      </c>
    </row>
    <row r="21" spans="1:15" x14ac:dyDescent="0.25">
      <c r="A21" s="16" t="s">
        <v>34</v>
      </c>
      <c r="B21" s="16" t="s">
        <v>35</v>
      </c>
      <c r="C21" s="12">
        <v>35000</v>
      </c>
      <c r="D21" s="12">
        <v>35000</v>
      </c>
      <c r="E21" s="12">
        <v>35000</v>
      </c>
      <c r="F21" s="12">
        <v>35000</v>
      </c>
      <c r="G21" s="12">
        <v>35000</v>
      </c>
      <c r="H21" s="12">
        <v>35000</v>
      </c>
      <c r="I21" s="12">
        <v>35000</v>
      </c>
      <c r="J21" s="12">
        <v>35000</v>
      </c>
      <c r="K21" s="12">
        <v>35000</v>
      </c>
      <c r="L21" s="12">
        <v>35000</v>
      </c>
      <c r="M21" s="12">
        <v>35000</v>
      </c>
      <c r="N21" s="12">
        <v>35000</v>
      </c>
      <c r="O21" s="13">
        <f t="shared" ref="O21:O26" si="2">SUM(C21:N21)</f>
        <v>420000</v>
      </c>
    </row>
    <row r="22" spans="1:15" x14ac:dyDescent="0.25">
      <c r="A22" s="16" t="s">
        <v>36</v>
      </c>
      <c r="B22" s="16" t="s">
        <v>37</v>
      </c>
      <c r="C22" s="15"/>
      <c r="D22" s="15"/>
      <c r="E22" s="15"/>
      <c r="F22" s="15"/>
      <c r="G22" s="15">
        <v>130000</v>
      </c>
      <c r="H22" s="15"/>
      <c r="I22" s="15"/>
      <c r="J22" s="15"/>
      <c r="K22" s="15"/>
      <c r="L22" s="15"/>
      <c r="M22" s="15"/>
      <c r="N22" s="15"/>
      <c r="O22" s="13">
        <f t="shared" si="2"/>
        <v>130000</v>
      </c>
    </row>
    <row r="23" spans="1:15" x14ac:dyDescent="0.25">
      <c r="A23" s="16" t="s">
        <v>38</v>
      </c>
      <c r="B23" s="16" t="s">
        <v>39</v>
      </c>
      <c r="C23" s="15">
        <v>30000</v>
      </c>
      <c r="D23" s="15">
        <v>30000</v>
      </c>
      <c r="E23" s="15">
        <v>30000</v>
      </c>
      <c r="F23" s="15">
        <v>30000</v>
      </c>
      <c r="G23" s="15">
        <v>30000</v>
      </c>
      <c r="H23" s="15">
        <v>30000</v>
      </c>
      <c r="I23" s="15">
        <v>30000</v>
      </c>
      <c r="J23" s="15">
        <v>30000</v>
      </c>
      <c r="K23" s="15">
        <v>30000</v>
      </c>
      <c r="L23" s="15">
        <v>30000</v>
      </c>
      <c r="M23" s="15">
        <v>30000</v>
      </c>
      <c r="N23" s="15">
        <v>30000</v>
      </c>
      <c r="O23" s="13">
        <f t="shared" si="2"/>
        <v>360000</v>
      </c>
    </row>
    <row r="24" spans="1:15" x14ac:dyDescent="0.25">
      <c r="A24" s="16" t="s">
        <v>40</v>
      </c>
      <c r="B24" s="16" t="s">
        <v>41</v>
      </c>
      <c r="C24" s="12">
        <v>2819418.25</v>
      </c>
      <c r="D24" s="12">
        <v>2819418.25</v>
      </c>
      <c r="E24" s="12">
        <v>2819418.25</v>
      </c>
      <c r="F24" s="12">
        <v>2819418.25</v>
      </c>
      <c r="G24" s="12">
        <v>2819418.25</v>
      </c>
      <c r="H24" s="12">
        <v>2819418.25</v>
      </c>
      <c r="I24" s="12">
        <v>2819418.25</v>
      </c>
      <c r="J24" s="12">
        <v>2819418.25</v>
      </c>
      <c r="K24" s="12">
        <v>2819418.25</v>
      </c>
      <c r="L24" s="12">
        <v>2819418.25</v>
      </c>
      <c r="M24" s="12">
        <v>2819418.25</v>
      </c>
      <c r="N24" s="12">
        <v>2819418.25</v>
      </c>
      <c r="O24" s="13">
        <f t="shared" si="2"/>
        <v>33833019</v>
      </c>
    </row>
    <row r="25" spans="1:15" x14ac:dyDescent="0.25">
      <c r="A25" s="11" t="s">
        <v>42</v>
      </c>
      <c r="B25" s="16" t="s">
        <v>43</v>
      </c>
      <c r="C25" s="12">
        <v>850000</v>
      </c>
      <c r="D25" s="12">
        <v>850000</v>
      </c>
      <c r="E25" s="12">
        <v>850000</v>
      </c>
      <c r="F25" s="12">
        <v>850000</v>
      </c>
      <c r="G25" s="12">
        <v>850000</v>
      </c>
      <c r="H25" s="12">
        <v>850000</v>
      </c>
      <c r="I25" s="12">
        <v>850000</v>
      </c>
      <c r="J25" s="12">
        <v>850000</v>
      </c>
      <c r="K25" s="12">
        <v>850000</v>
      </c>
      <c r="L25" s="12">
        <v>850000</v>
      </c>
      <c r="M25" s="12">
        <v>850000</v>
      </c>
      <c r="N25" s="12">
        <v>850000</v>
      </c>
      <c r="O25" s="13">
        <f t="shared" si="2"/>
        <v>10200000</v>
      </c>
    </row>
    <row r="26" spans="1:15" x14ac:dyDescent="0.25">
      <c r="A26" s="14" t="s">
        <v>44</v>
      </c>
      <c r="B26" s="16" t="s">
        <v>45</v>
      </c>
      <c r="C26" s="12">
        <v>80000</v>
      </c>
      <c r="D26" s="12">
        <v>80000</v>
      </c>
      <c r="E26" s="12">
        <v>80000</v>
      </c>
      <c r="F26" s="12">
        <v>80000</v>
      </c>
      <c r="G26" s="12">
        <v>80000</v>
      </c>
      <c r="H26" s="12">
        <v>80000</v>
      </c>
      <c r="I26" s="12">
        <v>80000</v>
      </c>
      <c r="J26" s="12">
        <v>80000</v>
      </c>
      <c r="K26" s="12">
        <v>80000</v>
      </c>
      <c r="L26" s="12">
        <v>80000</v>
      </c>
      <c r="M26" s="12">
        <v>80000</v>
      </c>
      <c r="N26" s="12">
        <v>80000</v>
      </c>
      <c r="O26" s="13">
        <f t="shared" si="2"/>
        <v>960000</v>
      </c>
    </row>
    <row r="27" spans="1:15" ht="15.75" thickBot="1" x14ac:dyDescent="0.3">
      <c r="A27" s="17"/>
      <c r="B27" s="18" t="s">
        <v>30</v>
      </c>
      <c r="C27" s="19">
        <f t="shared" ref="C27:H27" si="3">SUM(C20:C26)</f>
        <v>4344418.25</v>
      </c>
      <c r="D27" s="20">
        <f t="shared" si="3"/>
        <v>4344418.25</v>
      </c>
      <c r="E27" s="21">
        <f t="shared" si="3"/>
        <v>4344418.25</v>
      </c>
      <c r="F27" s="21">
        <f t="shared" si="3"/>
        <v>4344418.25</v>
      </c>
      <c r="G27" s="21">
        <f t="shared" si="3"/>
        <v>4474418.25</v>
      </c>
      <c r="H27" s="21">
        <f t="shared" si="3"/>
        <v>4344418.25</v>
      </c>
      <c r="I27" s="25">
        <f>SUM(I20:I25)</f>
        <v>4264418.25</v>
      </c>
      <c r="J27" s="22">
        <f>SUM(J20:J26)</f>
        <v>4344418.25</v>
      </c>
      <c r="K27" s="22">
        <f>SUM(K20:K26)</f>
        <v>4344418.25</v>
      </c>
      <c r="L27" s="22">
        <f>SUM(L20:L26)</f>
        <v>4344418.25</v>
      </c>
      <c r="M27" s="22">
        <f>SUM(M20:M26)</f>
        <v>4344418.25</v>
      </c>
      <c r="N27" s="22">
        <f>SUM(N20:N26)</f>
        <v>4344418.25</v>
      </c>
      <c r="O27" s="22">
        <f>+O26+O25+O24+O23+O22+O21+O20</f>
        <v>52263019</v>
      </c>
    </row>
    <row r="28" spans="1:15" ht="15.75" thickBot="1" x14ac:dyDescent="0.3"/>
    <row r="29" spans="1:15" ht="15.75" thickBot="1" x14ac:dyDescent="0.3">
      <c r="A29" s="26"/>
      <c r="B29" s="26"/>
      <c r="C29" s="26"/>
      <c r="D29" s="26"/>
      <c r="E29" s="27"/>
      <c r="F29" s="26"/>
      <c r="G29" s="26"/>
      <c r="H29" s="28"/>
      <c r="I29" s="29"/>
    </row>
    <row r="30" spans="1:15" ht="19.5" thickBot="1" x14ac:dyDescent="0.35">
      <c r="A30" s="2" t="s">
        <v>53</v>
      </c>
      <c r="B30" s="2"/>
      <c r="C30" s="2"/>
      <c r="D30" s="2"/>
      <c r="E30" s="2"/>
      <c r="F30" s="2"/>
      <c r="G30" s="2"/>
      <c r="H30" s="2"/>
      <c r="I30" s="2"/>
    </row>
    <row r="31" spans="1:15" ht="15.75" thickBot="1" x14ac:dyDescent="0.3">
      <c r="A31" s="3" t="s">
        <v>47</v>
      </c>
      <c r="B31" s="4" t="s">
        <v>2</v>
      </c>
      <c r="C31" s="4" t="s">
        <v>3</v>
      </c>
      <c r="D31" s="5" t="s">
        <v>4</v>
      </c>
      <c r="E31" s="6" t="s">
        <v>5</v>
      </c>
      <c r="F31" s="6" t="s">
        <v>6</v>
      </c>
      <c r="G31" s="7" t="s">
        <v>7</v>
      </c>
      <c r="H31" s="6" t="s">
        <v>8</v>
      </c>
      <c r="I31" s="6" t="s">
        <v>9</v>
      </c>
      <c r="J31" s="8" t="s">
        <v>10</v>
      </c>
      <c r="K31" s="9" t="s">
        <v>11</v>
      </c>
      <c r="L31" s="9" t="s">
        <v>12</v>
      </c>
      <c r="M31" s="9" t="s">
        <v>13</v>
      </c>
      <c r="N31" s="10" t="s">
        <v>14</v>
      </c>
      <c r="O31" s="37" t="s">
        <v>15</v>
      </c>
    </row>
    <row r="32" spans="1:15" x14ac:dyDescent="0.25">
      <c r="A32" s="30">
        <v>2.2000000000000002</v>
      </c>
      <c r="B32" s="16" t="s">
        <v>48</v>
      </c>
      <c r="C32" s="24">
        <v>262083.33</v>
      </c>
      <c r="D32" s="24">
        <v>262083.33</v>
      </c>
      <c r="E32" s="24">
        <v>262083.33</v>
      </c>
      <c r="F32" s="24">
        <v>262083.33</v>
      </c>
      <c r="G32" s="24">
        <v>262083.33</v>
      </c>
      <c r="H32" s="24">
        <v>262083.33</v>
      </c>
      <c r="I32" s="24">
        <v>262083.33</v>
      </c>
      <c r="J32" s="24">
        <v>262083.33</v>
      </c>
      <c r="K32" s="24">
        <v>262083.33</v>
      </c>
      <c r="L32" s="24">
        <v>262083.33</v>
      </c>
      <c r="M32" s="24">
        <v>262083.33</v>
      </c>
      <c r="N32" s="24">
        <v>262083.33</v>
      </c>
      <c r="O32" s="36">
        <f>SUM(C32:N32)</f>
        <v>3144999.9600000004</v>
      </c>
    </row>
    <row r="33" spans="1:15" x14ac:dyDescent="0.25">
      <c r="A33" s="30">
        <v>2.2999999999999998</v>
      </c>
      <c r="B33" s="16" t="s">
        <v>49</v>
      </c>
      <c r="C33" s="12">
        <v>6557751.8300000001</v>
      </c>
      <c r="D33" s="12">
        <v>6557751.8300000001</v>
      </c>
      <c r="E33" s="12">
        <v>6557751.8300000001</v>
      </c>
      <c r="F33" s="12">
        <v>6557751.8300000001</v>
      </c>
      <c r="G33" s="12">
        <v>6557751.8300000001</v>
      </c>
      <c r="H33" s="12">
        <v>6557751.8300000001</v>
      </c>
      <c r="I33" s="12">
        <v>6557751.8300000001</v>
      </c>
      <c r="J33" s="12">
        <v>6557751.8300000001</v>
      </c>
      <c r="K33" s="12">
        <v>6557751.8300000001</v>
      </c>
      <c r="L33" s="12">
        <v>6557751.8300000001</v>
      </c>
      <c r="M33" s="12">
        <v>6557751.8300000001</v>
      </c>
      <c r="N33" s="12">
        <v>6557751.8300000001</v>
      </c>
      <c r="O33" s="13">
        <v>33700003.119999997</v>
      </c>
    </row>
    <row r="34" spans="1:15" x14ac:dyDescent="0.25">
      <c r="A34" s="30">
        <v>2.6</v>
      </c>
      <c r="B34" s="16" t="s">
        <v>50</v>
      </c>
      <c r="C34" s="15">
        <v>341803.67</v>
      </c>
      <c r="D34" s="15">
        <v>341803.67</v>
      </c>
      <c r="E34" s="15">
        <v>341803.67</v>
      </c>
      <c r="F34" s="15">
        <v>341803.67</v>
      </c>
      <c r="G34" s="15">
        <v>341803.67</v>
      </c>
      <c r="H34" s="15">
        <v>341803.67</v>
      </c>
      <c r="I34" s="15">
        <v>341803.67</v>
      </c>
      <c r="J34" s="15">
        <v>341803.67</v>
      </c>
      <c r="K34" s="15">
        <v>341803.67</v>
      </c>
      <c r="L34" s="15">
        <v>341803.67</v>
      </c>
      <c r="M34" s="15">
        <v>341803.67</v>
      </c>
      <c r="N34" s="15">
        <v>341803.67</v>
      </c>
      <c r="O34" s="13">
        <f t="shared" ref="O34" si="4">SUM(C34:N34)</f>
        <v>4101644.0399999996</v>
      </c>
    </row>
    <row r="35" spans="1:15" x14ac:dyDescent="0.25">
      <c r="A35" s="30">
        <v>2.7</v>
      </c>
      <c r="B35" s="16" t="s">
        <v>51</v>
      </c>
      <c r="C35" s="15">
        <v>666666.67000000004</v>
      </c>
      <c r="D35" s="15">
        <v>666666.67000000004</v>
      </c>
      <c r="E35" s="15">
        <v>666666.67000000004</v>
      </c>
      <c r="F35" s="15">
        <v>666666.67000000004</v>
      </c>
      <c r="G35" s="15">
        <v>666666.67000000004</v>
      </c>
      <c r="H35" s="15">
        <v>666666.67000000004</v>
      </c>
      <c r="I35" s="15">
        <v>666666.67000000004</v>
      </c>
      <c r="J35" s="15">
        <v>666666.67000000004</v>
      </c>
      <c r="K35" s="15">
        <v>666666.67000000004</v>
      </c>
      <c r="L35" s="15">
        <v>666666.67000000004</v>
      </c>
      <c r="M35" s="15">
        <v>666666.67000000004</v>
      </c>
      <c r="N35" s="15">
        <v>666666.67000000004</v>
      </c>
      <c r="O35" s="13">
        <v>8000000</v>
      </c>
    </row>
    <row r="36" spans="1:15" ht="15.75" thickBot="1" x14ac:dyDescent="0.3">
      <c r="A36" s="17"/>
      <c r="B36" s="18" t="s">
        <v>30</v>
      </c>
      <c r="C36" s="19">
        <f>SUM(C32:C35)</f>
        <v>7828305.5</v>
      </c>
      <c r="D36" s="20">
        <f>SUM(D32:D35)</f>
        <v>7828305.5</v>
      </c>
      <c r="E36" s="21">
        <f>SUM(E32:E35)</f>
        <v>7828305.5</v>
      </c>
      <c r="F36" s="21">
        <f>SUM(F32:F35)</f>
        <v>7828305.5</v>
      </c>
      <c r="G36" s="21">
        <f>SUM(G32:G35)</f>
        <v>7828305.5</v>
      </c>
      <c r="H36" s="21">
        <f>SUM(H32:H35)</f>
        <v>7828305.5</v>
      </c>
      <c r="I36" s="25">
        <f>SUM(I32:I35)</f>
        <v>7828305.5</v>
      </c>
      <c r="J36" s="22">
        <f>SUM(J32:J35)</f>
        <v>7828305.5</v>
      </c>
      <c r="K36" s="22">
        <f>SUM(K32:K35)</f>
        <v>7828305.5</v>
      </c>
      <c r="L36" s="22">
        <f>SUM(L32:L35)</f>
        <v>7828305.5</v>
      </c>
      <c r="M36" s="22">
        <f>SUM(M32:M35)</f>
        <v>7828305.5</v>
      </c>
      <c r="N36" s="22">
        <f>SUM(N32:N35)</f>
        <v>7828305.5</v>
      </c>
      <c r="O36" s="22">
        <f>SUM(O32:O35)</f>
        <v>48946647.119999997</v>
      </c>
    </row>
    <row r="37" spans="1:15" x14ac:dyDescent="0.25">
      <c r="O37" s="29"/>
    </row>
    <row r="38" spans="1:15" x14ac:dyDescent="0.25">
      <c r="L38" s="31" t="s">
        <v>52</v>
      </c>
      <c r="M38" s="31"/>
      <c r="N38" s="32"/>
      <c r="O38" s="33">
        <f>+O36+O27+O15</f>
        <v>332301706</v>
      </c>
    </row>
    <row r="40" spans="1:15" x14ac:dyDescent="0.25">
      <c r="L40" s="29"/>
    </row>
    <row r="41" spans="1:15" ht="18.75" x14ac:dyDescent="0.3">
      <c r="A41" s="34" t="s">
        <v>56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8.75" x14ac:dyDescent="0.3">
      <c r="A42" s="35" t="s">
        <v>55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ht="18.75" x14ac:dyDescent="0.3">
      <c r="A43" s="34" t="s">
        <v>54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8.75" x14ac:dyDescent="0.3">
      <c r="A44" s="1"/>
      <c r="B44" s="1"/>
      <c r="C44" s="1"/>
      <c r="D44" s="1"/>
      <c r="E44" s="1"/>
      <c r="F44" s="1"/>
      <c r="G44" s="1"/>
      <c r="H44" s="1"/>
    </row>
    <row r="45" spans="1:15" ht="18.75" x14ac:dyDescent="0.3">
      <c r="A45" s="1"/>
      <c r="B45" s="1"/>
      <c r="C45" s="1"/>
      <c r="D45" s="1"/>
      <c r="E45" s="1"/>
      <c r="F45" s="1"/>
      <c r="G45" s="1"/>
      <c r="H45" s="1"/>
    </row>
  </sheetData>
  <mergeCells count="8">
    <mergeCell ref="A5:O5"/>
    <mergeCell ref="A6:I6"/>
    <mergeCell ref="A17:D17"/>
    <mergeCell ref="A18:I18"/>
    <mergeCell ref="A30:I30"/>
    <mergeCell ref="A43:O43"/>
    <mergeCell ref="A41:O41"/>
    <mergeCell ref="A42:O42"/>
  </mergeCells>
  <pageMargins left="0.23622047244094491" right="0.19685039370078741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2022-03-09T17:22:09Z</cp:lastPrinted>
  <dcterms:created xsi:type="dcterms:W3CDTF">2022-03-09T16:30:32Z</dcterms:created>
  <dcterms:modified xsi:type="dcterms:W3CDTF">2022-03-09T17:22:40Z</dcterms:modified>
</cp:coreProperties>
</file>