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60" windowWidth="29040" windowHeight="15660"/>
  </bookViews>
  <sheets>
    <sheet name="Trimestre 2" sheetId="3" r:id="rId1"/>
    <sheet name="Trimestre 1" sheetId="2" r:id="rId2"/>
  </sheets>
  <externalReferences>
    <externalReference r:id="rId3"/>
  </externalReferences>
  <definedNames>
    <definedName name="_xlnm.Print_Area" localSheetId="1">'Trimestre 1'!$A$1:$J$45</definedName>
    <definedName name="_xlnm.Print_Area" localSheetId="0">'Trimestre 2'!$A$1:$J$45</definedName>
  </definedNames>
  <calcPr calcId="144525"/>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3" l="1"/>
  <c r="J29" i="3" l="1"/>
  <c r="I25" i="3"/>
  <c r="C16" i="3"/>
  <c r="C15" i="3"/>
  <c r="J29" i="2" l="1"/>
  <c r="I29" i="2"/>
  <c r="I25" i="2"/>
  <c r="C16" i="2"/>
  <c r="C15" i="2"/>
</calcChain>
</file>

<file path=xl/sharedStrings.xml><?xml version="1.0" encoding="utf-8"?>
<sst xmlns="http://schemas.openxmlformats.org/spreadsheetml/2006/main" count="149" uniqueCount="79">
  <si>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</si>
  <si>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</si>
  <si>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</si>
  <si>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</si>
  <si>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</si>
  <si>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</si>
  <si>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</si>
  <si>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</si>
  <si>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</si>
  <si>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</si>
  <si>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</si>
  <si>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</si>
  <si>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</si>
  <si>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</si>
  <si>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</si>
  <si>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</si>
  <si>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</si>
  <si>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</si>
  <si>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</si>
  <si>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</si>
  <si>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</si>
  <si>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</si>
  <si>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</si>
  <si>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</si>
  <si>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</si>
  <si>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</si>
  <si>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</si>
  <si>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</si>
  <si>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</si>
  <si>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</si>
  <si>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</si>
  <si>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</si>
  <si>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</si>
  <si>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</si>
  <si>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</si>
  <si>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</si>
  <si>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</si>
  <si>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</si>
  <si>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</si>
  <si>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</si>
  <si>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</si>
  <si>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</si>
  <si>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</si>
  <si>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</si>
  <si>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</si>
  <si>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</si>
  <si>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</si>
  <si>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</si>
  <si>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</si>
  <si>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</si>
  <si>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</si>
  <si>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</si>
  <si>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</si>
  <si>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</si>
  <si>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Programación Indicativa Trimestral de las Metas Físicas-Financieras</t>
  </si>
  <si>
    <t xml:space="preserve">	01-MINISTERIO DDEFENSA</t>
  </si>
  <si>
    <t>0203-MINISTERIO DE DEFENSA</t>
  </si>
  <si>
    <t>0020-CUERPO ESPECIALIZADO PARA LA SEGURIDAD DEL METRO DE SANTO DOMINGO.</t>
  </si>
  <si>
    <t>DESARROLLO INSTITUCIONAL</t>
  </si>
  <si>
    <t>1.4.1</t>
  </si>
  <si>
    <t>Defender la integridad de la Republica Dominica, ser celoso guardian de la soberania, mantener la paz y el orden publico y con ellos, ser el ingrediente primordial para crear las condiciones favorables al desarrollo de las activiades productivas de la nacion en un clima de maxima seguridad, esto como es claro, en esfuerzo conjunto y coordinado con las instituciones militares que nacieron de su propio seno para vivir hermanadas y consonas con el concierto armonico de unas Fuerzas Armadas capaces y eficientes.</t>
  </si>
  <si>
    <t>La Fuerzas Armadas es una institucion integrada por hombres y mujeres calificadas y productivas, que participan armonicamente dentro de la sociedad, dandole la seguridad esperada, en defensa de la nacion, al minimo costo posible, mediante el desarrollo de un sistema eficiente que se caracteriza por la excelencia  de nuestro trabajo basado en el apoyo de nuestros recursos humanos disciplinado.</t>
  </si>
  <si>
    <t>Defensa Nacional</t>
  </si>
  <si>
    <t xml:space="preserve"> Personas que reciben servicios de seguridad y proteccion en el Metro y Teleferico de Santo Domingo.</t>
  </si>
  <si>
    <t>La poblacion en general.</t>
  </si>
  <si>
    <t>Mantener en un 100% garantizado la seguridad de los usuarios del Metro y Teleferico a traves de la vigilancia constante.</t>
  </si>
  <si>
    <t>6106-personas que reciben servicios de segiridad y proteccion en el Metro y Teleferico de Santo Domingo.</t>
  </si>
  <si>
    <t>Porcentaje de personas que reciben servicios de seguridad.</t>
  </si>
  <si>
    <t xml:space="preserve"> Programación </t>
  </si>
  <si>
    <t>Ejecución trimestral</t>
  </si>
  <si>
    <t>Garantizar los servicios de seguridad de los usuarios deMetro y Teleferico de Santo Domingo.</t>
  </si>
  <si>
    <t>Servicios de Seguridad y Proteccion.</t>
  </si>
  <si>
    <t>La meta fisica asociada a este producto fue se cumplio en un 20.88 por ciento con relación a lo planificado, esto obedece a la baja que ha tenido la Oficina para el Reordeamineto del Transporte OPRET.
Por su parte la ejecución financiera presenta una desviación de 1.01% del monto programado, lo cual obedece a la adquisicion del equipamiento logistico para el Centro de Monitoreo y Control de este Cesmet.</t>
  </si>
  <si>
    <t>Por su parte la ejecución financiera presenta una desviacion de 1.01% del montro programado, lo caul obedece a la adquisicion del equipamiento logistico para el Centro de Monitore y Control de este Cuerpo Especializado, Cesmet.</t>
  </si>
  <si>
    <t>Lineamientos para la Ejecución Presupuestaria 2022 del Gobierno General Nacional</t>
  </si>
  <si>
    <t>Enc. De Planificacion y Desarrollo, Cesmet.</t>
  </si>
  <si>
    <t>Lineamientos para la Ejecución Presupuestaria 2023 del Gobierno General Nacional</t>
  </si>
  <si>
    <t>La meta fisica asociada a este producto fue se cumplio en un 18.78  por ciento con relación a lo planificado, esto obedece a la demanda que ha tenido la Oficina para el Reordeamineto del Transporte OPRET.
Por su parte la ejecución financiera presenta una desviación de 23.57 del monto programado.</t>
  </si>
  <si>
    <t>Por su parte la ejecución financiera presenta una ligera desviacion mayor de 102.11% del montro programado, el cual no se considera como desvio financiero . La meta fisica representa un 74.33% menor a lo programado, esto obedece a que la medicion de nuestro producto depende de las estadisticas de la Oficina para el reordeamiento de Transporte (Opret).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</si>
</sst>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dd/mm/yyyy;@"/>
    <numFmt numFmtId="165" formatCode="[$-10409]#,##0;\-#,##0"/>
    <numFmt numFmtId="166" formatCode="[$-10409]#,##0.00;\-#,##0.00"/>
    <numFmt numFmtId="167"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11"/>
      <color indexed="8"/>
      <name val="Calibri"/>
      <family val="2"/>
      <scheme val="minor"/>
    </font>
    <font>
      <sz val="9"/>
      <color indexed="8"/>
      <name val="Segoe UI"/>
      <family val="2"/>
    </font>
    <font>
      <sz val="11"/>
      <color rgb="FF000000"/>
      <name val="Century Gothic"/>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2" fillId="0" borderId="0"/>
    <xf numFmtId="43"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cellStyleXfs>
  <cellXfs count="9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0" fontId="2" fillId="0" borderId="22" xfId="0" applyFont="1" applyBorder="1" applyAlignment="1">
      <alignment vertical="top"/>
    </xf>
    <xf numFmtId="0" fontId="16" fillId="9" borderId="24" xfId="0" applyFont="1" applyFill="1" applyBorder="1" applyAlignment="1" applyProtection="1">
      <alignment vertical="top" wrapText="1"/>
      <protection locked="0"/>
    </xf>
    <xf numFmtId="49" fontId="23" fillId="9" borderId="40" xfId="3" applyNumberFormat="1" applyFont="1" applyFill="1" applyBorder="1" applyAlignment="1">
      <alignment horizontal="center" vertical="center" wrapText="1"/>
    </xf>
    <xf numFmtId="166" fontId="16" fillId="9" borderId="28" xfId="0" applyNumberFormat="1" applyFont="1" applyFill="1" applyBorder="1" applyAlignment="1" applyProtection="1">
      <alignment horizontal="center" vertical="center" wrapText="1" readingOrder="1"/>
      <protection locked="0"/>
    </xf>
    <xf numFmtId="166" fontId="18" fillId="9" borderId="22" xfId="0" applyNumberFormat="1" applyFont="1" applyFill="1" applyBorder="1" applyAlignment="1" applyProtection="1">
      <alignment horizontal="center" vertical="center" wrapText="1" readingOrder="1"/>
      <protection locked="0"/>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Border="1" applyAlignment="1">
      <alignment horizontal="left" vertical="center" wrapText="1"/>
    </xf>
    <xf numFmtId="0" fontId="11" fillId="0" borderId="0" xfId="0" applyFont="1" applyBorder="1" applyAlignment="1" applyProtection="1">
      <alignment horizontal="center"/>
      <protection locked="0"/>
    </xf>
    <xf numFmtId="0" fontId="13" fillId="0" borderId="34"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21" fillId="9" borderId="0" xfId="0" applyFont="1" applyFill="1" applyAlignment="1" applyProtection="1">
      <alignment horizontal="left" vertical="center" wrapText="1"/>
      <protection locked="0"/>
    </xf>
    <xf numFmtId="0" fontId="21" fillId="9" borderId="18" xfId="0" applyFont="1" applyFill="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6"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4" fillId="0" borderId="0" xfId="0" applyNumberFormat="1" applyFont="1" applyFill="1" applyBorder="1" applyAlignment="1">
      <alignment vertical="center" wrapText="1" readingOrder="1"/>
    </xf>
    <xf numFmtId="0" fontId="11" fillId="0" borderId="0" xfId="0" applyFont="1" applyFill="1" applyBorder="1" applyAlignment="1">
      <alignment vertical="center"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20" fillId="9" borderId="19" xfId="0" quotePrefix="1" applyNumberFormat="1" applyFont="1" applyFill="1" applyBorder="1" applyAlignment="1" applyProtection="1">
      <alignment horizontal="left" vertical="center" wrapText="1"/>
      <protection locked="0"/>
    </xf>
    <xf numFmtId="49" fontId="20" fillId="9" borderId="20" xfId="0" quotePrefix="1" applyNumberFormat="1" applyFont="1" applyFill="1" applyBorder="1" applyAlignment="1" applyProtection="1">
      <alignment horizontal="left" vertical="center" wrapText="1"/>
      <protection locked="0"/>
    </xf>
    <xf numFmtId="49" fontId="20" fillId="9" borderId="21" xfId="0" quotePrefix="1" applyNumberFormat="1" applyFont="1" applyFill="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cellXfs>
  <cellStyles count="7">
    <cellStyle name="Millares" xfId="1" builtinId="3"/>
    <cellStyle name="Millares 2" xfId="4"/>
    <cellStyle name="Moneda 2" xfId="5"/>
    <cellStyle name="Normal" xfId="0" builtinId="0"/>
    <cellStyle name="Normal 2" xfId="3"/>
    <cellStyle name="Porcentaje" xfId="2" builtinId="5"/>
    <cellStyle name="Porcentaje 2" xfId="6"/>
  </cellStyles>
  <dxfs count="3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auto="1"/>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right style="medium">
          <color indexed="64"/>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auto="1"/>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right style="medium">
          <color indexed="64"/>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133986</xdr:colOff>
      <xdr:row>0</xdr:row>
      <xdr:rowOff>19051</xdr:rowOff>
    </xdr:from>
    <xdr:ext cx="1367789" cy="808496"/>
    <xdr:pic>
      <xdr:nvPicPr>
        <xdr:cNvPr id="2" name="Imagen 1">
          <a:extLst>
            <a:ext uri="{FF2B5EF4-FFF2-40B4-BE49-F238E27FC236}">
              <a16:creationId xmlns:a16="http://schemas.microsoft.com/office/drawing/2014/main" xmlns="" id="{844C9ACF-ED92-4DB8-9878-5D4D71B1A752}"/>
            </a:ext>
          </a:extLst>
        </xdr:cNvPr>
        <xdr:cNvPicPr>
          <a:picLocks noChangeAspect="1"/>
        </xdr:cNvPicPr>
      </xdr:nvPicPr>
      <xdr:blipFill>
        <a:blip xmlns:r="http://schemas.openxmlformats.org/officeDocument/2006/relationships" r:embed="rId1"/>
        <a:stretch>
          <a:fillRect/>
        </a:stretch>
      </xdr:blipFill>
      <xdr:spPr>
        <a:xfrm>
          <a:off x="133986" y="19051"/>
          <a:ext cx="1367789" cy="80849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1">
          <a:extLst>
            <a:ext uri="{FF2B5EF4-FFF2-40B4-BE49-F238E27FC236}">
              <a16:creationId xmlns:a16="http://schemas.microsoft.com/office/drawing/2014/main" xmlns="" id="{844C9ACF-ED92-4DB8-9878-5D4D71B1A75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32" displayName="Tabla132" ref="A28:J29" totalsRowShown="0" headerRowDxfId="29" dataDxfId="27" headerRowBorderDxfId="28" tableBorderDxfId="26" totalsRowBorderDxfId="25">
  <autoFilter ref="A28:J29"/>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calculatedColumnFormula>IF(G29&gt;0,G29/C29,0)</calculatedColumnFormula>
    </tableColumn>
    <tableColumn id="8" name="Financiero _x000a_(%) _x000a_H=F/D" dataDxfId="15">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tabSelected="1" view="pageBreakPreview" topLeftCell="A16" zoomScaleNormal="100" zoomScaleSheetLayoutView="100" workbookViewId="0">
      <selection activeCell="B45" sqref="B45"/>
    </sheetView>
  </sheetViews>
  <sheetFormatPr baseColWidth="10"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0"/>
      <c r="B1" s="82" t="s">
        <v>54</v>
      </c>
      <c r="C1" s="83"/>
      <c r="D1" s="83"/>
      <c r="E1" s="83"/>
      <c r="F1" s="83"/>
      <c r="G1" s="83"/>
      <c r="H1" s="83"/>
      <c r="I1" s="83"/>
      <c r="J1" s="84"/>
      <c r="K1" s="1"/>
    </row>
    <row r="2" spans="1:11" ht="21.75" thickBot="1" x14ac:dyDescent="0.3">
      <c r="A2" s="21"/>
      <c r="B2" s="85" t="s">
        <v>0</v>
      </c>
      <c r="C2" s="86"/>
      <c r="D2" s="85" t="s">
        <v>1</v>
      </c>
      <c r="E2" s="87"/>
      <c r="F2" s="87"/>
      <c r="G2" s="86"/>
      <c r="H2" s="88"/>
      <c r="I2" s="2" t="s">
        <v>2</v>
      </c>
      <c r="J2" s="3" t="s">
        <v>3</v>
      </c>
      <c r="K2" s="1"/>
    </row>
    <row r="3" spans="1:11" ht="21.75" thickBot="1" x14ac:dyDescent="0.3">
      <c r="A3" s="22"/>
      <c r="B3" s="89" t="s">
        <v>4</v>
      </c>
      <c r="C3" s="90"/>
      <c r="D3" s="89" t="s">
        <v>76</v>
      </c>
      <c r="E3" s="90"/>
      <c r="F3" s="90"/>
      <c r="G3" s="90"/>
      <c r="H3" s="91"/>
      <c r="I3" s="4">
        <v>44742</v>
      </c>
      <c r="J3" s="5">
        <v>1</v>
      </c>
      <c r="K3" s="1"/>
    </row>
    <row r="4" spans="1:11" x14ac:dyDescent="0.25">
      <c r="A4" s="78"/>
      <c r="B4" s="79"/>
      <c r="C4" s="79"/>
      <c r="D4" s="80"/>
      <c r="E4" s="80"/>
      <c r="F4" s="80"/>
      <c r="G4" s="80"/>
      <c r="H4" s="80"/>
      <c r="I4" s="79"/>
      <c r="J4" s="81"/>
      <c r="K4" s="1"/>
    </row>
    <row r="5" spans="1:11" ht="3" customHeight="1" x14ac:dyDescent="0.25">
      <c r="A5" s="69"/>
      <c r="B5" s="70"/>
      <c r="C5" s="70"/>
      <c r="D5" s="70"/>
      <c r="E5" s="70"/>
      <c r="F5" s="70"/>
      <c r="G5" s="70"/>
      <c r="H5" s="70"/>
      <c r="I5" s="70"/>
      <c r="J5" s="71"/>
      <c r="K5" s="1"/>
    </row>
    <row r="6" spans="1:11" ht="15.75" x14ac:dyDescent="0.25">
      <c r="A6" s="47" t="s">
        <v>6</v>
      </c>
      <c r="B6" s="48"/>
      <c r="C6" s="48"/>
      <c r="D6" s="48"/>
      <c r="E6" s="48"/>
      <c r="F6" s="48"/>
      <c r="G6" s="48"/>
      <c r="H6" s="48"/>
      <c r="I6" s="48"/>
      <c r="J6" s="49"/>
      <c r="K6" s="1"/>
    </row>
    <row r="7" spans="1:11" ht="15.75" x14ac:dyDescent="0.25">
      <c r="A7" s="41" t="s">
        <v>7</v>
      </c>
      <c r="B7" s="42"/>
      <c r="C7" s="42"/>
      <c r="D7" s="42"/>
      <c r="E7" s="42"/>
      <c r="F7" s="42"/>
      <c r="G7" s="42"/>
      <c r="H7" s="42"/>
      <c r="I7" s="42"/>
      <c r="J7" s="43"/>
      <c r="K7" s="1"/>
    </row>
    <row r="8" spans="1:11" x14ac:dyDescent="0.25">
      <c r="A8" s="6" t="s">
        <v>8</v>
      </c>
      <c r="B8" s="72" t="s">
        <v>56</v>
      </c>
      <c r="C8" s="73"/>
      <c r="D8" s="73"/>
      <c r="E8" s="73"/>
      <c r="F8" s="73"/>
      <c r="G8" s="73"/>
      <c r="H8" s="73"/>
      <c r="I8" s="73"/>
      <c r="J8" s="74"/>
      <c r="K8" s="1"/>
    </row>
    <row r="9" spans="1:11" x14ac:dyDescent="0.25">
      <c r="A9" s="23" t="s">
        <v>38</v>
      </c>
      <c r="B9" s="72" t="s">
        <v>55</v>
      </c>
      <c r="C9" s="73"/>
      <c r="D9" s="73"/>
      <c r="E9" s="73"/>
      <c r="F9" s="73"/>
      <c r="G9" s="73"/>
      <c r="H9" s="73"/>
      <c r="I9" s="73"/>
      <c r="J9" s="74"/>
      <c r="K9" s="1"/>
    </row>
    <row r="10" spans="1:11" x14ac:dyDescent="0.25">
      <c r="A10" s="23" t="s">
        <v>39</v>
      </c>
      <c r="B10" s="72" t="s">
        <v>57</v>
      </c>
      <c r="C10" s="73"/>
      <c r="D10" s="73"/>
      <c r="E10" s="73"/>
      <c r="F10" s="73"/>
      <c r="G10" s="73"/>
      <c r="H10" s="73"/>
      <c r="I10" s="73"/>
      <c r="J10" s="74"/>
      <c r="K10" s="1"/>
    </row>
    <row r="11" spans="1:11" ht="42.75" customHeight="1" x14ac:dyDescent="0.25">
      <c r="A11" s="6" t="s">
        <v>9</v>
      </c>
      <c r="B11" s="75" t="s">
        <v>60</v>
      </c>
      <c r="C11" s="76"/>
      <c r="D11" s="76"/>
      <c r="E11" s="76"/>
      <c r="F11" s="76"/>
      <c r="G11" s="76"/>
      <c r="H11" s="76"/>
      <c r="I11" s="76"/>
      <c r="J11" s="77"/>
    </row>
    <row r="12" spans="1:11" ht="51" customHeight="1" x14ac:dyDescent="0.25">
      <c r="A12" s="6" t="s">
        <v>10</v>
      </c>
      <c r="B12" s="75" t="s">
        <v>61</v>
      </c>
      <c r="C12" s="76"/>
      <c r="D12" s="76"/>
      <c r="E12" s="76"/>
      <c r="F12" s="76"/>
      <c r="G12" s="76"/>
      <c r="H12" s="76"/>
      <c r="I12" s="76"/>
      <c r="J12" s="77"/>
    </row>
    <row r="13" spans="1:11" ht="15.75" x14ac:dyDescent="0.25">
      <c r="A13" s="47" t="s">
        <v>11</v>
      </c>
      <c r="B13" s="48"/>
      <c r="C13" s="48"/>
      <c r="D13" s="48"/>
      <c r="E13" s="48"/>
      <c r="F13" s="48"/>
      <c r="G13" s="48"/>
      <c r="H13" s="48"/>
      <c r="I13" s="48"/>
      <c r="J13" s="49"/>
    </row>
    <row r="14" spans="1:11" ht="27.75" customHeight="1" x14ac:dyDescent="0.25">
      <c r="A14" s="6" t="s">
        <v>12</v>
      </c>
      <c r="B14" s="24">
        <v>1</v>
      </c>
      <c r="C14" s="68" t="s">
        <v>58</v>
      </c>
      <c r="D14" s="68"/>
      <c r="E14" s="68"/>
      <c r="F14" s="68"/>
      <c r="G14" s="68"/>
      <c r="H14" s="68"/>
      <c r="I14" s="68"/>
      <c r="J14" s="68"/>
    </row>
    <row r="15" spans="1:11" ht="26.25" customHeight="1" x14ac:dyDescent="0.25">
      <c r="A15" s="6" t="s">
        <v>13</v>
      </c>
      <c r="B15" s="9">
        <v>1.4</v>
      </c>
      <c r="C15" s="68" t="str">
        <f>IFERROR(VLOOKUP(B15,'[1]Validacion datos'!A8:B26,2,FALSE),"")</f>
        <v>Seguridad y convivencia pacífica</v>
      </c>
      <c r="D15" s="68"/>
      <c r="E15" s="68"/>
      <c r="F15" s="68"/>
      <c r="G15" s="68"/>
      <c r="H15" s="68"/>
      <c r="I15" s="68"/>
      <c r="J15" s="68"/>
    </row>
    <row r="16" spans="1:11" ht="31.5" customHeight="1" x14ac:dyDescent="0.25">
      <c r="A16" s="6" t="s">
        <v>14</v>
      </c>
      <c r="B16" s="10" t="s">
        <v>59</v>
      </c>
      <c r="C16" s="68" t="str">
        <f>IFERROR(VLOOKUP(B16,'[1]Validacion datos'!D8:E64,2,FALSE),"")</f>
        <v>Garantizar la defensa de los intereses nacionales en los espacios terrestre, marítimo y aéreo</v>
      </c>
      <c r="D16" s="68"/>
      <c r="E16" s="68"/>
      <c r="F16" s="68"/>
      <c r="G16" s="68"/>
      <c r="H16" s="68"/>
      <c r="I16" s="68"/>
      <c r="J16" s="68"/>
    </row>
    <row r="17" spans="1:29" ht="15.75" x14ac:dyDescent="0.25">
      <c r="A17" s="47" t="s">
        <v>15</v>
      </c>
      <c r="B17" s="48"/>
      <c r="C17" s="48"/>
      <c r="D17" s="48"/>
      <c r="E17" s="48"/>
      <c r="F17" s="48"/>
      <c r="G17" s="48"/>
      <c r="H17" s="48"/>
      <c r="I17" s="48"/>
      <c r="J17" s="49"/>
    </row>
    <row r="18" spans="1:29" ht="29.25" customHeight="1" x14ac:dyDescent="0.25">
      <c r="A18" s="6" t="s">
        <v>16</v>
      </c>
      <c r="B18" s="50" t="s">
        <v>62</v>
      </c>
      <c r="C18" s="50"/>
      <c r="D18" s="50"/>
      <c r="E18" s="50"/>
      <c r="F18" s="50"/>
      <c r="G18" s="50"/>
      <c r="H18" s="50"/>
      <c r="I18" s="50"/>
      <c r="J18" s="51"/>
    </row>
    <row r="19" spans="1:29" ht="33" customHeight="1" x14ac:dyDescent="0.25">
      <c r="A19" s="11" t="s">
        <v>17</v>
      </c>
      <c r="B19" s="61" t="s">
        <v>70</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row>
    <row r="20" spans="1:29" ht="34.5" customHeight="1" x14ac:dyDescent="0.25">
      <c r="A20" s="11" t="s">
        <v>18</v>
      </c>
      <c r="B20" s="52" t="s">
        <v>64</v>
      </c>
      <c r="C20" s="52"/>
      <c r="D20" s="52"/>
      <c r="E20" s="52"/>
      <c r="F20" s="52"/>
      <c r="G20" s="52"/>
      <c r="H20" s="52"/>
      <c r="I20" s="52"/>
      <c r="J20" s="53"/>
    </row>
    <row r="21" spans="1:29" ht="35.25" customHeight="1" x14ac:dyDescent="0.25">
      <c r="A21" s="11" t="s">
        <v>40</v>
      </c>
      <c r="B21" s="52" t="s">
        <v>65</v>
      </c>
      <c r="C21" s="52"/>
      <c r="D21" s="52"/>
      <c r="E21" s="52"/>
      <c r="F21" s="52"/>
      <c r="G21" s="52"/>
      <c r="H21" s="52"/>
      <c r="I21" s="52"/>
      <c r="J21" s="53"/>
      <c r="K21" s="1"/>
    </row>
    <row r="22" spans="1:29" ht="15.75" x14ac:dyDescent="0.25">
      <c r="A22" s="47" t="s">
        <v>19</v>
      </c>
      <c r="B22" s="48"/>
      <c r="C22" s="48"/>
      <c r="D22" s="48"/>
      <c r="E22" s="48"/>
      <c r="F22" s="48"/>
      <c r="G22" s="48"/>
      <c r="H22" s="48"/>
      <c r="I22" s="48"/>
      <c r="J22" s="49"/>
    </row>
    <row r="23" spans="1:29" ht="15.75" x14ac:dyDescent="0.25">
      <c r="A23" s="41" t="s">
        <v>20</v>
      </c>
      <c r="B23" s="42"/>
      <c r="C23" s="42"/>
      <c r="D23" s="42"/>
      <c r="E23" s="42"/>
      <c r="F23" s="42"/>
      <c r="G23" s="42"/>
      <c r="H23" s="42"/>
      <c r="I23" s="42"/>
      <c r="J23" s="43"/>
      <c r="K23" s="1"/>
    </row>
    <row r="24" spans="1:29" ht="15" customHeight="1" x14ac:dyDescent="0.25">
      <c r="A24" s="63" t="s">
        <v>21</v>
      </c>
      <c r="B24" s="64"/>
      <c r="C24" s="65" t="s">
        <v>22</v>
      </c>
      <c r="D24" s="66"/>
      <c r="E24" s="66"/>
      <c r="F24" s="66" t="s">
        <v>23</v>
      </c>
      <c r="G24" s="66"/>
      <c r="H24" s="64"/>
      <c r="I24" s="65" t="s">
        <v>24</v>
      </c>
      <c r="J24" s="67"/>
    </row>
    <row r="25" spans="1:29" x14ac:dyDescent="0.25">
      <c r="A25" s="54">
        <v>331473275</v>
      </c>
      <c r="B25" s="55"/>
      <c r="C25" s="56">
        <v>338668744</v>
      </c>
      <c r="D25" s="57"/>
      <c r="E25" s="58"/>
      <c r="F25" s="56">
        <v>247036409.43000001</v>
      </c>
      <c r="G25" s="57"/>
      <c r="H25" s="58"/>
      <c r="I25" s="59">
        <f>+IF(F25&gt;0,F25/C25,0)</f>
        <v>0.72943374257767346</v>
      </c>
      <c r="J25" s="60"/>
    </row>
    <row r="26" spans="1:29" ht="15.75" x14ac:dyDescent="0.25">
      <c r="A26" s="41" t="s">
        <v>25</v>
      </c>
      <c r="B26" s="42"/>
      <c r="C26" s="42"/>
      <c r="D26" s="42"/>
      <c r="E26" s="42"/>
      <c r="F26" s="42"/>
      <c r="G26" s="42"/>
      <c r="H26" s="42"/>
      <c r="I26" s="42"/>
      <c r="J26" s="43"/>
      <c r="K26" s="1"/>
    </row>
    <row r="27" spans="1:29" x14ac:dyDescent="0.25">
      <c r="A27" s="7"/>
      <c r="B27"/>
      <c r="C27" s="44" t="s">
        <v>26</v>
      </c>
      <c r="D27" s="45"/>
      <c r="E27" s="44" t="s">
        <v>68</v>
      </c>
      <c r="F27" s="45"/>
      <c r="G27" s="44" t="s">
        <v>69</v>
      </c>
      <c r="H27" s="44"/>
      <c r="I27" s="44" t="s">
        <v>27</v>
      </c>
      <c r="J27" s="46"/>
    </row>
    <row r="28" spans="1:29" ht="38.25" x14ac:dyDescent="0.25">
      <c r="A28" s="12" t="s">
        <v>28</v>
      </c>
      <c r="B28" s="13" t="s">
        <v>29</v>
      </c>
      <c r="C28" s="13" t="s">
        <v>41</v>
      </c>
      <c r="D28" s="13" t="s">
        <v>42</v>
      </c>
      <c r="E28" s="13" t="s">
        <v>45</v>
      </c>
      <c r="F28" s="13" t="s">
        <v>46</v>
      </c>
      <c r="G28" s="13" t="s">
        <v>47</v>
      </c>
      <c r="H28" s="13" t="s">
        <v>48</v>
      </c>
      <c r="I28" s="13" t="s">
        <v>49</v>
      </c>
      <c r="J28" s="14" t="s">
        <v>50</v>
      </c>
    </row>
    <row r="29" spans="1:29" ht="60" x14ac:dyDescent="0.25">
      <c r="A29" s="27" t="s">
        <v>66</v>
      </c>
      <c r="B29" s="28" t="s">
        <v>67</v>
      </c>
      <c r="C29" s="15">
        <v>138500000</v>
      </c>
      <c r="D29" s="29">
        <v>331473275</v>
      </c>
      <c r="E29" s="15">
        <v>30000000</v>
      </c>
      <c r="F29" s="29">
        <v>80000000</v>
      </c>
      <c r="G29" s="16">
        <v>26012502</v>
      </c>
      <c r="H29" s="29">
        <v>78113245.079999998</v>
      </c>
      <c r="I29" s="17">
        <f>IF(G29&gt;0,G29/C29,0)</f>
        <v>0.18781589891696751</v>
      </c>
      <c r="J29" s="18">
        <f>IF(H29&gt;0,H29/D29,0)</f>
        <v>0.23565472987226496</v>
      </c>
    </row>
    <row r="30" spans="1:29" ht="15.75" x14ac:dyDescent="0.25">
      <c r="A30" s="47">
        <v>0</v>
      </c>
      <c r="B30" s="48"/>
      <c r="C30" s="48"/>
      <c r="D30" s="48"/>
      <c r="E30" s="48"/>
      <c r="F30" s="48"/>
      <c r="G30" s="48"/>
      <c r="H30" s="48"/>
      <c r="I30" s="48"/>
      <c r="J30" s="49"/>
    </row>
    <row r="31" spans="1:29" ht="15.75" x14ac:dyDescent="0.25">
      <c r="A31" s="41" t="s">
        <v>31</v>
      </c>
      <c r="B31" s="42"/>
      <c r="C31" s="42"/>
      <c r="D31" s="42"/>
      <c r="E31" s="42"/>
      <c r="F31" s="42"/>
      <c r="G31" s="42"/>
      <c r="H31" s="42"/>
      <c r="I31" s="42"/>
      <c r="J31" s="43"/>
      <c r="K31" s="1"/>
    </row>
    <row r="32" spans="1:29" ht="15" customHeight="1" x14ac:dyDescent="0.25">
      <c r="A32" s="19" t="s">
        <v>32</v>
      </c>
      <c r="B32" s="8" t="s">
        <v>71</v>
      </c>
    </row>
    <row r="33" spans="1:11" ht="43.5" customHeight="1" x14ac:dyDescent="0.25">
      <c r="A33" s="19" t="s">
        <v>33</v>
      </c>
      <c r="B33" s="50" t="s">
        <v>63</v>
      </c>
      <c r="C33" s="50"/>
      <c r="D33" s="50"/>
      <c r="E33" s="50"/>
      <c r="F33" s="50"/>
      <c r="G33" s="50"/>
      <c r="H33" s="50"/>
      <c r="I33" s="50"/>
      <c r="J33" s="51"/>
    </row>
    <row r="34" spans="1:11" ht="85.5" customHeight="1" x14ac:dyDescent="0.25">
      <c r="A34" s="19" t="s">
        <v>34</v>
      </c>
      <c r="B34" s="52" t="s">
        <v>77</v>
      </c>
      <c r="C34" s="52"/>
      <c r="D34" s="52"/>
      <c r="E34" s="52"/>
      <c r="F34" s="52"/>
      <c r="G34" s="52"/>
      <c r="H34" s="52"/>
      <c r="I34" s="52"/>
      <c r="J34" s="53"/>
    </row>
    <row r="35" spans="1:11" ht="70.5" customHeight="1" x14ac:dyDescent="0.25">
      <c r="A35" s="19" t="s">
        <v>35</v>
      </c>
      <c r="B35" s="52" t="s">
        <v>78</v>
      </c>
      <c r="C35" s="52"/>
      <c r="D35" s="52"/>
      <c r="E35" s="52"/>
      <c r="F35" s="52"/>
      <c r="G35" s="52"/>
      <c r="H35" s="52"/>
      <c r="I35" s="52"/>
      <c r="J35" s="53"/>
    </row>
    <row r="36" spans="1:11" ht="15.75" x14ac:dyDescent="0.25">
      <c r="A36" s="47" t="s">
        <v>36</v>
      </c>
      <c r="B36" s="48"/>
      <c r="C36" s="48"/>
      <c r="D36" s="48"/>
      <c r="E36" s="48"/>
      <c r="F36" s="48"/>
      <c r="G36" s="48"/>
      <c r="H36" s="48"/>
      <c r="I36" s="48"/>
      <c r="J36" s="49"/>
    </row>
    <row r="37" spans="1:11" ht="15.75" x14ac:dyDescent="0.25">
      <c r="A37" s="38" t="s">
        <v>37</v>
      </c>
      <c r="B37" s="39"/>
      <c r="C37" s="39"/>
      <c r="D37" s="39"/>
      <c r="E37" s="39"/>
      <c r="F37" s="39"/>
      <c r="G37" s="39"/>
      <c r="H37" s="39"/>
      <c r="I37" s="39"/>
      <c r="J37" s="40"/>
      <c r="K37" s="1"/>
    </row>
    <row r="38" spans="1:11" ht="27.75" customHeight="1" x14ac:dyDescent="0.25">
      <c r="A38" s="31" t="s">
        <v>43</v>
      </c>
      <c r="B38" s="32"/>
      <c r="C38" s="32"/>
      <c r="D38" s="32"/>
      <c r="E38" s="32"/>
      <c r="F38" s="32"/>
      <c r="G38" s="32"/>
      <c r="H38" s="32"/>
      <c r="I38" s="32"/>
      <c r="J38" s="33"/>
    </row>
    <row r="39" spans="1:11" ht="27.75" customHeight="1" x14ac:dyDescent="0.25">
      <c r="A39" s="25"/>
      <c r="B39" s="25"/>
      <c r="C39" s="25"/>
      <c r="D39" s="25"/>
      <c r="E39" s="25"/>
      <c r="F39" s="25"/>
      <c r="G39" s="25"/>
      <c r="H39" s="25"/>
      <c r="I39" s="25"/>
      <c r="J39" s="25"/>
    </row>
    <row r="40" spans="1:11" ht="30.75" customHeight="1" x14ac:dyDescent="0.25">
      <c r="A40" s="34" t="s">
        <v>44</v>
      </c>
      <c r="B40" s="34"/>
      <c r="C40" s="34"/>
      <c r="D40" s="34"/>
      <c r="E40" s="34"/>
      <c r="F40" s="34"/>
      <c r="G40" s="34"/>
      <c r="H40" s="34"/>
      <c r="I40" s="34"/>
      <c r="J40" s="34"/>
    </row>
    <row r="41" spans="1:11" x14ac:dyDescent="0.25">
      <c r="G41" s="35"/>
      <c r="H41" s="35"/>
      <c r="I41" s="35"/>
      <c r="J41" s="35"/>
    </row>
    <row r="42" spans="1:11" x14ac:dyDescent="0.25">
      <c r="A42" s="26" t="s">
        <v>51</v>
      </c>
      <c r="B42" s="30">
        <v>331473275</v>
      </c>
      <c r="G42" s="36"/>
      <c r="H42" s="36"/>
      <c r="I42" s="36"/>
      <c r="J42" s="36"/>
    </row>
    <row r="43" spans="1:11" x14ac:dyDescent="0.25">
      <c r="A43" s="26" t="s">
        <v>52</v>
      </c>
      <c r="B43" s="30">
        <v>7195469</v>
      </c>
      <c r="G43" s="37" t="s">
        <v>75</v>
      </c>
      <c r="H43" s="37"/>
      <c r="I43" s="37"/>
      <c r="J43" s="37"/>
    </row>
    <row r="44" spans="1:11" x14ac:dyDescent="0.25">
      <c r="A44" s="26" t="s">
        <v>53</v>
      </c>
      <c r="B44" s="30">
        <v>247036409.43000001</v>
      </c>
    </row>
  </sheetData>
  <mergeCells count="50">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AC19"/>
    <mergeCell ref="B20:J20"/>
    <mergeCell ref="B21:J21"/>
    <mergeCell ref="A22:J22"/>
    <mergeCell ref="A23:J23"/>
    <mergeCell ref="A24:B24"/>
    <mergeCell ref="C24:E24"/>
    <mergeCell ref="F24:H24"/>
    <mergeCell ref="I24:J24"/>
    <mergeCell ref="A37:J37"/>
    <mergeCell ref="A26:J26"/>
    <mergeCell ref="C27:D27"/>
    <mergeCell ref="E27:F27"/>
    <mergeCell ref="G27:H27"/>
    <mergeCell ref="I27:J27"/>
    <mergeCell ref="A30:J30"/>
    <mergeCell ref="A31:J31"/>
    <mergeCell ref="B33:J33"/>
    <mergeCell ref="B34:J34"/>
    <mergeCell ref="B35:J35"/>
    <mergeCell ref="A36:J36"/>
    <mergeCell ref="A38:J38"/>
    <mergeCell ref="A40:J40"/>
    <mergeCell ref="G41:J41"/>
    <mergeCell ref="G42:J42"/>
    <mergeCell ref="G43:J43"/>
  </mergeCells>
  <dataValidations xWindow="467" yWindow="810" count="15">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F28:F29 B42:B43"/>
    <dataValidation allowBlank="1" showInputMessage="1" showErrorMessage="1" prompt="Meta anual del indicador" sqref="C28:C29 E28:E29"/>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2"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BreakPreview" zoomScaleNormal="100" zoomScaleSheetLayoutView="100" workbookViewId="0">
      <selection activeCell="B28" sqref="B28"/>
    </sheetView>
  </sheetViews>
  <sheetFormatPr baseColWidth="10"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0"/>
      <c r="B1" s="82" t="s">
        <v>54</v>
      </c>
      <c r="C1" s="83"/>
      <c r="D1" s="83"/>
      <c r="E1" s="83"/>
      <c r="F1" s="83"/>
      <c r="G1" s="83"/>
      <c r="H1" s="83"/>
      <c r="I1" s="83"/>
      <c r="J1" s="84"/>
      <c r="K1" s="1"/>
    </row>
    <row r="2" spans="1:11" ht="21.75" thickBot="1" x14ac:dyDescent="0.3">
      <c r="A2" s="21"/>
      <c r="B2" s="85" t="s">
        <v>0</v>
      </c>
      <c r="C2" s="86"/>
      <c r="D2" s="85" t="s">
        <v>1</v>
      </c>
      <c r="E2" s="87"/>
      <c r="F2" s="87"/>
      <c r="G2" s="86"/>
      <c r="H2" s="88"/>
      <c r="I2" s="2" t="s">
        <v>2</v>
      </c>
      <c r="J2" s="3" t="s">
        <v>3</v>
      </c>
      <c r="K2" s="1"/>
    </row>
    <row r="3" spans="1:11" ht="21.75" thickBot="1" x14ac:dyDescent="0.3">
      <c r="A3" s="22"/>
      <c r="B3" s="89" t="s">
        <v>4</v>
      </c>
      <c r="C3" s="90"/>
      <c r="D3" s="89" t="s">
        <v>74</v>
      </c>
      <c r="E3" s="90"/>
      <c r="F3" s="90"/>
      <c r="G3" s="90"/>
      <c r="H3" s="91"/>
      <c r="I3" s="4" t="s">
        <v>5</v>
      </c>
      <c r="J3" s="5">
        <v>0</v>
      </c>
      <c r="K3" s="1"/>
    </row>
    <row r="4" spans="1:11" x14ac:dyDescent="0.25">
      <c r="A4" s="78"/>
      <c r="B4" s="79"/>
      <c r="C4" s="79"/>
      <c r="D4" s="80"/>
      <c r="E4" s="80"/>
      <c r="F4" s="80"/>
      <c r="G4" s="80"/>
      <c r="H4" s="80"/>
      <c r="I4" s="79"/>
      <c r="J4" s="81"/>
      <c r="K4" s="1"/>
    </row>
    <row r="5" spans="1:11" ht="3" customHeight="1" x14ac:dyDescent="0.25">
      <c r="A5" s="69"/>
      <c r="B5" s="70"/>
      <c r="C5" s="70"/>
      <c r="D5" s="70"/>
      <c r="E5" s="70"/>
      <c r="F5" s="70"/>
      <c r="G5" s="70"/>
      <c r="H5" s="70"/>
      <c r="I5" s="70"/>
      <c r="J5" s="71"/>
      <c r="K5" s="1"/>
    </row>
    <row r="6" spans="1:11" ht="15.75" x14ac:dyDescent="0.25">
      <c r="A6" s="47" t="s">
        <v>6</v>
      </c>
      <c r="B6" s="48"/>
      <c r="C6" s="48"/>
      <c r="D6" s="48"/>
      <c r="E6" s="48"/>
      <c r="F6" s="48"/>
      <c r="G6" s="48"/>
      <c r="H6" s="48"/>
      <c r="I6" s="48"/>
      <c r="J6" s="49"/>
      <c r="K6" s="1"/>
    </row>
    <row r="7" spans="1:11" ht="15.75" x14ac:dyDescent="0.25">
      <c r="A7" s="41" t="s">
        <v>7</v>
      </c>
      <c r="B7" s="42"/>
      <c r="C7" s="42"/>
      <c r="D7" s="42"/>
      <c r="E7" s="42"/>
      <c r="F7" s="42"/>
      <c r="G7" s="42"/>
      <c r="H7" s="42"/>
      <c r="I7" s="42"/>
      <c r="J7" s="43"/>
      <c r="K7" s="1"/>
    </row>
    <row r="8" spans="1:11" x14ac:dyDescent="0.25">
      <c r="A8" s="6" t="s">
        <v>8</v>
      </c>
      <c r="B8" s="72" t="s">
        <v>56</v>
      </c>
      <c r="C8" s="73"/>
      <c r="D8" s="73"/>
      <c r="E8" s="73"/>
      <c r="F8" s="73"/>
      <c r="G8" s="73"/>
      <c r="H8" s="73"/>
      <c r="I8" s="73"/>
      <c r="J8" s="74"/>
      <c r="K8" s="1"/>
    </row>
    <row r="9" spans="1:11" x14ac:dyDescent="0.25">
      <c r="A9" s="23" t="s">
        <v>38</v>
      </c>
      <c r="B9" s="72" t="s">
        <v>55</v>
      </c>
      <c r="C9" s="73"/>
      <c r="D9" s="73"/>
      <c r="E9" s="73"/>
      <c r="F9" s="73"/>
      <c r="G9" s="73"/>
      <c r="H9" s="73"/>
      <c r="I9" s="73"/>
      <c r="J9" s="74"/>
      <c r="K9" s="1"/>
    </row>
    <row r="10" spans="1:11" x14ac:dyDescent="0.25">
      <c r="A10" s="23" t="s">
        <v>39</v>
      </c>
      <c r="B10" s="72" t="s">
        <v>57</v>
      </c>
      <c r="C10" s="73"/>
      <c r="D10" s="73"/>
      <c r="E10" s="73"/>
      <c r="F10" s="73"/>
      <c r="G10" s="73"/>
      <c r="H10" s="73"/>
      <c r="I10" s="73"/>
      <c r="J10" s="74"/>
      <c r="K10" s="1"/>
    </row>
    <row r="11" spans="1:11" ht="42.75" customHeight="1" x14ac:dyDescent="0.25">
      <c r="A11" s="6" t="s">
        <v>9</v>
      </c>
      <c r="B11" s="75" t="s">
        <v>60</v>
      </c>
      <c r="C11" s="76"/>
      <c r="D11" s="76"/>
      <c r="E11" s="76"/>
      <c r="F11" s="76"/>
      <c r="G11" s="76"/>
      <c r="H11" s="76"/>
      <c r="I11" s="76"/>
      <c r="J11" s="77"/>
    </row>
    <row r="12" spans="1:11" ht="51" customHeight="1" x14ac:dyDescent="0.25">
      <c r="A12" s="6" t="s">
        <v>10</v>
      </c>
      <c r="B12" s="75" t="s">
        <v>61</v>
      </c>
      <c r="C12" s="76"/>
      <c r="D12" s="76"/>
      <c r="E12" s="76"/>
      <c r="F12" s="76"/>
      <c r="G12" s="76"/>
      <c r="H12" s="76"/>
      <c r="I12" s="76"/>
      <c r="J12" s="77"/>
    </row>
    <row r="13" spans="1:11" ht="15.75" x14ac:dyDescent="0.25">
      <c r="A13" s="47" t="s">
        <v>11</v>
      </c>
      <c r="B13" s="48"/>
      <c r="C13" s="48"/>
      <c r="D13" s="48"/>
      <c r="E13" s="48"/>
      <c r="F13" s="48"/>
      <c r="G13" s="48"/>
      <c r="H13" s="48"/>
      <c r="I13" s="48"/>
      <c r="J13" s="49"/>
    </row>
    <row r="14" spans="1:11" ht="27.75" customHeight="1" x14ac:dyDescent="0.25">
      <c r="A14" s="6" t="s">
        <v>12</v>
      </c>
      <c r="B14" s="24">
        <v>1</v>
      </c>
      <c r="C14" s="68" t="s">
        <v>58</v>
      </c>
      <c r="D14" s="68"/>
      <c r="E14" s="68"/>
      <c r="F14" s="68"/>
      <c r="G14" s="68"/>
      <c r="H14" s="68"/>
      <c r="I14" s="68"/>
      <c r="J14" s="68"/>
    </row>
    <row r="15" spans="1:11" ht="26.25" customHeight="1" x14ac:dyDescent="0.25">
      <c r="A15" s="6" t="s">
        <v>13</v>
      </c>
      <c r="B15" s="9">
        <v>1.4</v>
      </c>
      <c r="C15" s="68" t="str">
        <f>IFERROR(VLOOKUP(B15,'[1]Validacion datos'!A8:B26,2,FALSE),"")</f>
        <v>Seguridad y convivencia pacífica</v>
      </c>
      <c r="D15" s="68"/>
      <c r="E15" s="68"/>
      <c r="F15" s="68"/>
      <c r="G15" s="68"/>
      <c r="H15" s="68"/>
      <c r="I15" s="68"/>
      <c r="J15" s="68"/>
    </row>
    <row r="16" spans="1:11" ht="31.5" customHeight="1" x14ac:dyDescent="0.25">
      <c r="A16" s="6" t="s">
        <v>14</v>
      </c>
      <c r="B16" s="10" t="s">
        <v>59</v>
      </c>
      <c r="C16" s="68" t="str">
        <f>IFERROR(VLOOKUP(B16,'[1]Validacion datos'!D8:E64,2,FALSE),"")</f>
        <v>Garantizar la defensa de los intereses nacionales en los espacios terrestre, marítimo y aéreo</v>
      </c>
      <c r="D16" s="68"/>
      <c r="E16" s="68"/>
      <c r="F16" s="68"/>
      <c r="G16" s="68"/>
      <c r="H16" s="68"/>
      <c r="I16" s="68"/>
      <c r="J16" s="68"/>
    </row>
    <row r="17" spans="1:29" ht="15.75" x14ac:dyDescent="0.25">
      <c r="A17" s="47" t="s">
        <v>15</v>
      </c>
      <c r="B17" s="48"/>
      <c r="C17" s="48"/>
      <c r="D17" s="48"/>
      <c r="E17" s="48"/>
      <c r="F17" s="48"/>
      <c r="G17" s="48"/>
      <c r="H17" s="48"/>
      <c r="I17" s="48"/>
      <c r="J17" s="49"/>
    </row>
    <row r="18" spans="1:29" ht="29.25" customHeight="1" x14ac:dyDescent="0.25">
      <c r="A18" s="6" t="s">
        <v>16</v>
      </c>
      <c r="B18" s="50" t="s">
        <v>62</v>
      </c>
      <c r="C18" s="50"/>
      <c r="D18" s="50"/>
      <c r="E18" s="50"/>
      <c r="F18" s="50"/>
      <c r="G18" s="50"/>
      <c r="H18" s="50"/>
      <c r="I18" s="50"/>
      <c r="J18" s="51"/>
    </row>
    <row r="19" spans="1:29" ht="33" customHeight="1" x14ac:dyDescent="0.25">
      <c r="A19" s="11" t="s">
        <v>17</v>
      </c>
      <c r="B19" s="61" t="s">
        <v>70</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row>
    <row r="20" spans="1:29" ht="34.5" customHeight="1" x14ac:dyDescent="0.25">
      <c r="A20" s="11" t="s">
        <v>18</v>
      </c>
      <c r="B20" s="52" t="s">
        <v>64</v>
      </c>
      <c r="C20" s="52"/>
      <c r="D20" s="52"/>
      <c r="E20" s="52"/>
      <c r="F20" s="52"/>
      <c r="G20" s="52"/>
      <c r="H20" s="52"/>
      <c r="I20" s="52"/>
      <c r="J20" s="53"/>
    </row>
    <row r="21" spans="1:29" ht="35.25" customHeight="1" x14ac:dyDescent="0.25">
      <c r="A21" s="11" t="s">
        <v>40</v>
      </c>
      <c r="B21" s="52" t="s">
        <v>65</v>
      </c>
      <c r="C21" s="52"/>
      <c r="D21" s="52"/>
      <c r="E21" s="52"/>
      <c r="F21" s="52"/>
      <c r="G21" s="52"/>
      <c r="H21" s="52"/>
      <c r="I21" s="52"/>
      <c r="J21" s="53"/>
      <c r="K21" s="1"/>
    </row>
    <row r="22" spans="1:29" ht="15.75" x14ac:dyDescent="0.25">
      <c r="A22" s="47" t="s">
        <v>19</v>
      </c>
      <c r="B22" s="48"/>
      <c r="C22" s="48"/>
      <c r="D22" s="48"/>
      <c r="E22" s="48"/>
      <c r="F22" s="48"/>
      <c r="G22" s="48"/>
      <c r="H22" s="48"/>
      <c r="I22" s="48"/>
      <c r="J22" s="49"/>
    </row>
    <row r="23" spans="1:29" ht="15.75" x14ac:dyDescent="0.25">
      <c r="A23" s="41" t="s">
        <v>20</v>
      </c>
      <c r="B23" s="42"/>
      <c r="C23" s="42"/>
      <c r="D23" s="42"/>
      <c r="E23" s="42"/>
      <c r="F23" s="42"/>
      <c r="G23" s="42"/>
      <c r="H23" s="42"/>
      <c r="I23" s="42"/>
      <c r="J23" s="43"/>
      <c r="K23" s="1"/>
    </row>
    <row r="24" spans="1:29" ht="15" customHeight="1" x14ac:dyDescent="0.25">
      <c r="A24" s="63" t="s">
        <v>21</v>
      </c>
      <c r="B24" s="64"/>
      <c r="C24" s="65" t="s">
        <v>22</v>
      </c>
      <c r="D24" s="66"/>
      <c r="E24" s="66"/>
      <c r="F24" s="66" t="s">
        <v>23</v>
      </c>
      <c r="G24" s="66"/>
      <c r="H24" s="64"/>
      <c r="I24" s="65" t="s">
        <v>24</v>
      </c>
      <c r="J24" s="67"/>
    </row>
    <row r="25" spans="1:29" x14ac:dyDescent="0.25">
      <c r="A25" s="54">
        <v>332301706</v>
      </c>
      <c r="B25" s="55"/>
      <c r="C25" s="56">
        <v>331676706</v>
      </c>
      <c r="D25" s="57"/>
      <c r="E25" s="58"/>
      <c r="F25" s="56">
        <v>75447968.329999998</v>
      </c>
      <c r="G25" s="57"/>
      <c r="H25" s="58"/>
      <c r="I25" s="59">
        <f>+IF(F25&gt;0,F25/C25,0)</f>
        <v>0.22747442604546367</v>
      </c>
      <c r="J25" s="60"/>
    </row>
    <row r="26" spans="1:29" ht="15.75" x14ac:dyDescent="0.25">
      <c r="A26" s="41" t="s">
        <v>25</v>
      </c>
      <c r="B26" s="42"/>
      <c r="C26" s="42"/>
      <c r="D26" s="42"/>
      <c r="E26" s="42"/>
      <c r="F26" s="42"/>
      <c r="G26" s="42"/>
      <c r="H26" s="42"/>
      <c r="I26" s="42"/>
      <c r="J26" s="43"/>
      <c r="K26" s="1"/>
    </row>
    <row r="27" spans="1:29" x14ac:dyDescent="0.25">
      <c r="A27" s="7"/>
      <c r="B27"/>
      <c r="C27" s="44" t="s">
        <v>26</v>
      </c>
      <c r="D27" s="45"/>
      <c r="E27" s="44" t="s">
        <v>68</v>
      </c>
      <c r="F27" s="45"/>
      <c r="G27" s="44" t="s">
        <v>69</v>
      </c>
      <c r="H27" s="44"/>
      <c r="I27" s="44" t="s">
        <v>27</v>
      </c>
      <c r="J27" s="46"/>
    </row>
    <row r="28" spans="1:29" ht="38.25" x14ac:dyDescent="0.25">
      <c r="A28" s="12" t="s">
        <v>28</v>
      </c>
      <c r="B28" s="13" t="s">
        <v>29</v>
      </c>
      <c r="C28" s="13" t="s">
        <v>41</v>
      </c>
      <c r="D28" s="13" t="s">
        <v>42</v>
      </c>
      <c r="E28" s="13" t="s">
        <v>45</v>
      </c>
      <c r="F28" s="13" t="s">
        <v>46</v>
      </c>
      <c r="G28" s="13" t="s">
        <v>47</v>
      </c>
      <c r="H28" s="13" t="s">
        <v>48</v>
      </c>
      <c r="I28" s="13" t="s">
        <v>49</v>
      </c>
      <c r="J28" s="14" t="s">
        <v>50</v>
      </c>
    </row>
    <row r="29" spans="1:29" ht="60" x14ac:dyDescent="0.25">
      <c r="A29" s="27" t="s">
        <v>66</v>
      </c>
      <c r="B29" s="28" t="s">
        <v>67</v>
      </c>
      <c r="C29" s="15">
        <v>102000000</v>
      </c>
      <c r="D29" s="29">
        <v>332301706</v>
      </c>
      <c r="E29" s="15">
        <v>25000000</v>
      </c>
      <c r="F29" s="29">
        <v>75000000</v>
      </c>
      <c r="G29" s="16">
        <v>21296650</v>
      </c>
      <c r="H29" s="29">
        <v>75447968</v>
      </c>
      <c r="I29" s="17">
        <f>IF(G29&gt;0,G29/C29,0)</f>
        <v>0.20879068627450981</v>
      </c>
      <c r="J29" s="18">
        <f>IF(H29&gt;0,H29/D29,0)</f>
        <v>0.22704658639339034</v>
      </c>
    </row>
    <row r="30" spans="1:29" ht="15.75" x14ac:dyDescent="0.25">
      <c r="A30" s="47" t="s">
        <v>30</v>
      </c>
      <c r="B30" s="48"/>
      <c r="C30" s="48"/>
      <c r="D30" s="48"/>
      <c r="E30" s="48"/>
      <c r="F30" s="48"/>
      <c r="G30" s="48"/>
      <c r="H30" s="48"/>
      <c r="I30" s="48"/>
      <c r="J30" s="49"/>
    </row>
    <row r="31" spans="1:29" ht="15.75" x14ac:dyDescent="0.25">
      <c r="A31" s="41" t="s">
        <v>31</v>
      </c>
      <c r="B31" s="42"/>
      <c r="C31" s="42"/>
      <c r="D31" s="42"/>
      <c r="E31" s="42"/>
      <c r="F31" s="42"/>
      <c r="G31" s="42"/>
      <c r="H31" s="42"/>
      <c r="I31" s="42"/>
      <c r="J31" s="43"/>
      <c r="K31" s="1"/>
    </row>
    <row r="32" spans="1:29" ht="15" customHeight="1" x14ac:dyDescent="0.25">
      <c r="A32" s="19" t="s">
        <v>32</v>
      </c>
      <c r="B32" s="8" t="s">
        <v>71</v>
      </c>
    </row>
    <row r="33" spans="1:11" ht="51" customHeight="1" x14ac:dyDescent="0.25">
      <c r="A33" s="19" t="s">
        <v>33</v>
      </c>
      <c r="B33" s="50" t="s">
        <v>63</v>
      </c>
      <c r="C33" s="50"/>
      <c r="D33" s="50"/>
      <c r="E33" s="50"/>
      <c r="F33" s="50"/>
      <c r="G33" s="50"/>
      <c r="H33" s="50"/>
      <c r="I33" s="50"/>
      <c r="J33" s="51"/>
    </row>
    <row r="34" spans="1:11" ht="85.5" customHeight="1" x14ac:dyDescent="0.25">
      <c r="A34" s="19" t="s">
        <v>34</v>
      </c>
      <c r="B34" s="52" t="s">
        <v>72</v>
      </c>
      <c r="C34" s="52"/>
      <c r="D34" s="52"/>
      <c r="E34" s="52"/>
      <c r="F34" s="52"/>
      <c r="G34" s="52"/>
      <c r="H34" s="52"/>
      <c r="I34" s="52"/>
      <c r="J34" s="53"/>
    </row>
    <row r="35" spans="1:11" ht="30" x14ac:dyDescent="0.25">
      <c r="A35" s="19" t="s">
        <v>35</v>
      </c>
      <c r="B35" s="52" t="s">
        <v>73</v>
      </c>
      <c r="C35" s="52"/>
      <c r="D35" s="52"/>
      <c r="E35" s="52"/>
      <c r="F35" s="52"/>
      <c r="G35" s="52"/>
      <c r="H35" s="52"/>
      <c r="I35" s="52"/>
      <c r="J35" s="53"/>
    </row>
    <row r="36" spans="1:11" ht="15.75" x14ac:dyDescent="0.25">
      <c r="A36" s="47" t="s">
        <v>36</v>
      </c>
      <c r="B36" s="48"/>
      <c r="C36" s="48"/>
      <c r="D36" s="48"/>
      <c r="E36" s="48"/>
      <c r="F36" s="48"/>
      <c r="G36" s="48"/>
      <c r="H36" s="48"/>
      <c r="I36" s="48"/>
      <c r="J36" s="49"/>
    </row>
    <row r="37" spans="1:11" ht="15.75" x14ac:dyDescent="0.25">
      <c r="A37" s="38" t="s">
        <v>37</v>
      </c>
      <c r="B37" s="39"/>
      <c r="C37" s="39"/>
      <c r="D37" s="39"/>
      <c r="E37" s="39"/>
      <c r="F37" s="39"/>
      <c r="G37" s="39"/>
      <c r="H37" s="39"/>
      <c r="I37" s="39"/>
      <c r="J37" s="40"/>
      <c r="K37" s="1"/>
    </row>
    <row r="38" spans="1:11" ht="27.75" customHeight="1" x14ac:dyDescent="0.25">
      <c r="A38" s="31" t="s">
        <v>43</v>
      </c>
      <c r="B38" s="32"/>
      <c r="C38" s="32"/>
      <c r="D38" s="32"/>
      <c r="E38" s="32"/>
      <c r="F38" s="32"/>
      <c r="G38" s="32"/>
      <c r="H38" s="32"/>
      <c r="I38" s="32"/>
      <c r="J38" s="33"/>
    </row>
    <row r="39" spans="1:11" ht="27.75" customHeight="1" x14ac:dyDescent="0.25">
      <c r="A39" s="25"/>
      <c r="B39" s="25"/>
      <c r="C39" s="25"/>
      <c r="D39" s="25"/>
      <c r="E39" s="25"/>
      <c r="F39" s="25"/>
      <c r="G39" s="25"/>
      <c r="H39" s="25"/>
      <c r="I39" s="25"/>
      <c r="J39" s="25"/>
    </row>
    <row r="40" spans="1:11" ht="30.75" customHeight="1" x14ac:dyDescent="0.25">
      <c r="A40" s="34" t="s">
        <v>44</v>
      </c>
      <c r="B40" s="34"/>
      <c r="C40" s="34"/>
      <c r="D40" s="34"/>
      <c r="E40" s="34"/>
      <c r="F40" s="34"/>
      <c r="G40" s="34"/>
      <c r="H40" s="34"/>
      <c r="I40" s="34"/>
      <c r="J40" s="34"/>
    </row>
    <row r="41" spans="1:11" x14ac:dyDescent="0.25">
      <c r="G41" s="35"/>
      <c r="H41" s="35"/>
      <c r="I41" s="35"/>
      <c r="J41" s="35"/>
    </row>
    <row r="42" spans="1:11" x14ac:dyDescent="0.25">
      <c r="A42" s="26" t="s">
        <v>51</v>
      </c>
      <c r="B42" s="30">
        <v>332301706</v>
      </c>
      <c r="G42" s="37"/>
      <c r="H42" s="37"/>
      <c r="I42" s="37"/>
      <c r="J42" s="37"/>
    </row>
    <row r="43" spans="1:11" x14ac:dyDescent="0.25">
      <c r="A43" s="26" t="s">
        <v>52</v>
      </c>
      <c r="B43" s="30">
        <v>75000000</v>
      </c>
      <c r="G43" s="37"/>
      <c r="H43" s="37"/>
      <c r="I43" s="37"/>
      <c r="J43" s="37"/>
    </row>
    <row r="44" spans="1:11" x14ac:dyDescent="0.25">
      <c r="A44" s="26" t="s">
        <v>53</v>
      </c>
      <c r="B44" s="30">
        <v>75447968</v>
      </c>
    </row>
  </sheetData>
  <mergeCells count="50">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20:J20"/>
    <mergeCell ref="B21:J21"/>
    <mergeCell ref="B19:AC19"/>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G43:J43"/>
    <mergeCell ref="A31:J31"/>
    <mergeCell ref="B33:J33"/>
    <mergeCell ref="B34:J34"/>
    <mergeCell ref="B35:J35"/>
    <mergeCell ref="A36:J36"/>
    <mergeCell ref="A37:J37"/>
    <mergeCell ref="A38:J38"/>
    <mergeCell ref="A40:J40"/>
    <mergeCell ref="G41:J41"/>
    <mergeCell ref="G42:J42"/>
  </mergeCells>
  <dataValidations count="15">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E29"/>
    <dataValidation allowBlank="1" showInputMessage="1" showErrorMessage="1" prompt="Monto presupuestado para el producto" sqref="D28:D29 F28:F29 B42:B43"/>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6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Trimestre 2</vt:lpstr>
      <vt:lpstr>Trimestre 1</vt:lpstr>
      <vt:lpstr>'Trimestre 1'!Área_de_impresión</vt:lpstr>
      <vt:lpstr>'Trimestre 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ENC CONTABILIDAD</cp:lastModifiedBy>
  <cp:lastPrinted>2023-10-12T16:50:52Z</cp:lastPrinted>
  <dcterms:created xsi:type="dcterms:W3CDTF">2021-03-22T15:50:10Z</dcterms:created>
  <dcterms:modified xsi:type="dcterms:W3CDTF">2023-10-12T16:51:53Z</dcterms:modified>
</cp:coreProperties>
</file>