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19200" windowHeight="10845" activeTab="3"/>
  </bookViews>
  <sheets>
    <sheet name="ESTADO DE RESULTADO MARZO" sheetId="11" r:id="rId1"/>
    <sheet name="ESTADO DE RESULTADO FEBRERO" sheetId="9" r:id="rId2"/>
    <sheet name="ESTADO DE RESULTADO ENERO" sheetId="10" r:id="rId3"/>
    <sheet name="Balence Gral. Enero  2022" sheetId="8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8" l="1"/>
  <c r="C72" i="8"/>
  <c r="C66" i="8"/>
  <c r="C61" i="11"/>
  <c r="C56" i="11"/>
  <c r="C48" i="11"/>
  <c r="C37" i="11"/>
  <c r="C26" i="11"/>
  <c r="C20" i="11"/>
  <c r="C63" i="11" l="1"/>
  <c r="C74" i="8"/>
  <c r="C84" i="8" s="1"/>
  <c r="C85" i="8" s="1"/>
  <c r="C65" i="11"/>
  <c r="C68" i="11" s="1"/>
  <c r="C62" i="10"/>
  <c r="C57" i="10"/>
  <c r="C49" i="10"/>
  <c r="C66" i="10" s="1"/>
  <c r="C68" i="10" s="1"/>
  <c r="C38" i="10"/>
  <c r="C27" i="10"/>
  <c r="C21" i="10"/>
  <c r="C35" i="8"/>
  <c r="C25" i="8"/>
  <c r="C19" i="8"/>
  <c r="C71" i="10" l="1"/>
  <c r="C27" i="8"/>
  <c r="C37" i="8" s="1"/>
  <c r="C38" i="8" s="1"/>
  <c r="C61" i="9"/>
  <c r="C56" i="9"/>
  <c r="C48" i="9"/>
  <c r="C37" i="9"/>
  <c r="C26" i="9"/>
  <c r="C20" i="9"/>
  <c r="C63" i="9" l="1"/>
  <c r="C65" i="9"/>
  <c r="C68" i="9" s="1"/>
</calcChain>
</file>

<file path=xl/sharedStrings.xml><?xml version="1.0" encoding="utf-8"?>
<sst xmlns="http://schemas.openxmlformats.org/spreadsheetml/2006/main" count="338" uniqueCount="128">
  <si>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</si>
  <si>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</si>
  <si>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</si>
  <si>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</si>
  <si>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</si>
  <si>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</si>
  <si>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</si>
  <si>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</si>
  <si>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</si>
  <si>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</si>
  <si>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</si>
  <si>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</si>
  <si>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</si>
  <si>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</si>
  <si>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</si>
  <si>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</si>
  <si>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</si>
  <si>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</si>
  <si>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</si>
  <si>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</si>
  <si>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</si>
  <si>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</si>
  <si>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</si>
  <si>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</si>
  <si>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</si>
  <si>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</si>
  <si>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</si>
  <si>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</si>
  <si>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</si>
  <si>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</si>
  <si>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</si>
  <si>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</si>
  <si>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</si>
  <si>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</si>
  <si>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</si>
  <si>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</si>
  <si>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</si>
  <si>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</si>
  <si>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</si>
  <si>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</si>
  <si>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</si>
  <si>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</si>
  <si>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</si>
  <si>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</si>
  <si>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</si>
  <si>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</si>
  <si>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</si>
  <si>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</si>
  <si>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</si>
  <si>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</si>
  <si>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</si>
  <si>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</si>
  <si>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</si>
  <si>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</si>
  <si>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</si>
  <si>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</si>
  <si>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</si>
  <si>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</si>
  <si>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</si>
  <si>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</si>
  <si>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</si>
  <si>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</si>
  <si>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</si>
  <si>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</si>
  <si>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</si>
  <si>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</si>
  <si>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</si>
  <si>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</si>
  <si>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</si>
  <si>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</si>
  <si>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</si>
  <si>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</si>
  <si>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</si>
  <si>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</si>
  <si>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</si>
  <si>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</si>
  <si>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</si>
  <si>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</si>
  <si>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</si>
  <si>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</si>
  <si>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</si>
  <si>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</si>
  <si>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</si>
  <si>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</si>
  <si>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</si>
  <si>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</si>
  <si>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</si>
  <si>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</si>
  <si>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</si>
  <si>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</si>
  <si>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</si>
  <si>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</si>
  <si>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</si>
  <si>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</si>
  <si>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</si>
  <si>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2.6.9</t>
  </si>
  <si>
    <t>MOBILIARIO Y EQUIPO</t>
  </si>
  <si>
    <t>MOBILIARIO Y EQUIPO EDUCACIONAL</t>
  </si>
  <si>
    <t>MAQUINARIA, OTROS EQUIPOS Y HERRAMIENTAS</t>
  </si>
  <si>
    <t>ACTIVOS BIOLOGICOS</t>
  </si>
  <si>
    <t>ACCESORIOS PARA EDIFICIOS NO RESIDENCIAL</t>
  </si>
  <si>
    <t>TOTAL BIENES MUEBLES, INMUEBLES E INTANGIBLES</t>
  </si>
  <si>
    <t>OBRAS</t>
  </si>
  <si>
    <t>2.7.1</t>
  </si>
  <si>
    <t>TOTAL EN OBRAS</t>
  </si>
  <si>
    <t>TOTAL GENERAL DE GASTOS</t>
  </si>
  <si>
    <t>PARTIDAS EN PREVENTIVOS-COMPROMISO</t>
  </si>
  <si>
    <t>TOTAL INGRESOS MENOS GASTOS</t>
  </si>
  <si>
    <t>PAULA CORPORAN MEDINA              EULOGIA PINALES VARGAS                 RAFAEL UBRI MONTERO</t>
  </si>
  <si>
    <t xml:space="preserve">     Coronel contador, ERD                       Capitan contador, ERD                   Tte. Coronel Contador, ERD</t>
  </si>
  <si>
    <t xml:space="preserve">  Sub-Directora Financiera                 Encargada de Contabilidad                          Auditor Interno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</si>
  <si>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</si>
  <si>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</si>
  <si>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</si>
  <si>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</si>
  <si>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</si>
  <si>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</si>
  <si>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</si>
  <si>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RESULTADO AL 31/12/2021</t>
  </si>
  <si>
    <t>DEL 01-01 AL 31-01-2022.</t>
  </si>
  <si>
    <t>GASTOS ACUMULADOS ENERO-DICIEMBRE 2022</t>
  </si>
  <si>
    <t>SERVICIOS REPARACIONES MENORES E INSTALACIONES</t>
  </si>
  <si>
    <t>TOTAL  GASTOS</t>
  </si>
  <si>
    <t>TOTAL INGRESO MENOS GASTOS</t>
  </si>
  <si>
    <t>RESULTADO AL 28/02/2022</t>
  </si>
  <si>
    <t>DEL 01-01 AL 28-02-2022.</t>
  </si>
  <si>
    <t>RESULTADO AL 31/03/2022</t>
  </si>
  <si>
    <t>DEL 01-01 AL 31-03-2022.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</si>
</sst>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1" applyFont="1"/>
    <xf numFmtId="164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164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164" fontId="6" fillId="2" borderId="0" xfId="1" applyFont="1" applyFill="1"/>
    <xf numFmtId="0" fontId="5" fillId="2" borderId="0" xfId="0" applyFont="1" applyFill="1"/>
    <xf numFmtId="164" fontId="8" fillId="2" borderId="0" xfId="1" applyFont="1" applyFill="1"/>
    <xf numFmtId="164" fontId="5" fillId="2" borderId="0" xfId="1" applyFont="1" applyFill="1" applyAlignment="1">
      <alignment horizontal="center"/>
    </xf>
    <xf numFmtId="164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164" fontId="6" fillId="2" borderId="1" xfId="1" applyFont="1" applyFill="1" applyBorder="1"/>
    <xf numFmtId="164" fontId="5" fillId="2" borderId="2" xfId="1" applyFont="1" applyFill="1" applyBorder="1"/>
    <xf numFmtId="0" fontId="2" fillId="0" borderId="0" xfId="0" applyFont="1"/>
    <xf numFmtId="164" fontId="5" fillId="2" borderId="4" xfId="1" applyFont="1" applyFill="1" applyBorder="1"/>
    <xf numFmtId="164" fontId="5" fillId="2" borderId="3" xfId="1" applyFont="1" applyFill="1" applyBorder="1"/>
    <xf numFmtId="0" fontId="0" fillId="0" borderId="0" xfId="0" applyAlignment="1"/>
    <xf numFmtId="164" fontId="0" fillId="2" borderId="0" xfId="1" applyFont="1" applyFill="1" applyAlignment="1"/>
    <xf numFmtId="164" fontId="9" fillId="2" borderId="0" xfId="1" applyFont="1" applyFill="1" applyBorder="1" applyAlignment="1">
      <alignment horizontal="right"/>
    </xf>
    <xf numFmtId="164" fontId="0" fillId="0" borderId="0" xfId="1" applyFont="1" applyAlignment="1"/>
    <xf numFmtId="164" fontId="0" fillId="0" borderId="5" xfId="1" applyFont="1" applyBorder="1"/>
    <xf numFmtId="164" fontId="2" fillId="0" borderId="5" xfId="1" applyFont="1" applyBorder="1"/>
    <xf numFmtId="164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164" fontId="2" fillId="3" borderId="0" xfId="1" applyFont="1" applyFill="1"/>
    <xf numFmtId="164" fontId="0" fillId="3" borderId="0" xfId="1" applyFont="1" applyFill="1"/>
    <xf numFmtId="0" fontId="3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2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49</xdr:row>
      <xdr:rowOff>0</xdr:rowOff>
    </xdr:from>
    <xdr:ext cx="1333499" cy="790575"/>
    <xdr:pic>
      <xdr:nvPicPr>
        <xdr:cNvPr id="5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61" workbookViewId="0">
      <selection activeCell="E63" sqref="E63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8"/>
      <c r="D6" s="38"/>
      <c r="E6" s="38"/>
    </row>
    <row r="7" spans="1:5" ht="15.75" x14ac:dyDescent="0.25">
      <c r="B7" s="31" t="s">
        <v>115</v>
      </c>
      <c r="C7" s="38"/>
      <c r="D7" s="38"/>
      <c r="E7" s="38"/>
    </row>
    <row r="8" spans="1:5" ht="15.75" x14ac:dyDescent="0.25">
      <c r="B8" s="30" t="s">
        <v>113</v>
      </c>
      <c r="C8" s="38"/>
      <c r="D8" s="38"/>
      <c r="E8" s="38"/>
    </row>
    <row r="9" spans="1:5" ht="15.75" x14ac:dyDescent="0.25">
      <c r="B9" s="31" t="s">
        <v>116</v>
      </c>
      <c r="C9" s="39"/>
      <c r="D9" s="39"/>
      <c r="E9" s="39"/>
    </row>
    <row r="10" spans="1:5" x14ac:dyDescent="0.25">
      <c r="B10" s="30" t="s">
        <v>20</v>
      </c>
      <c r="C10" s="40"/>
      <c r="D10" s="40"/>
      <c r="E10" s="40"/>
    </row>
    <row r="11" spans="1:5" x14ac:dyDescent="0.25">
      <c r="B11" s="31"/>
      <c r="C11" s="37"/>
      <c r="D11" s="37"/>
      <c r="E11" s="37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120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46980976.100000001</v>
      </c>
    </row>
    <row r="24" spans="1:5" x14ac:dyDescent="0.25">
      <c r="A24" s="27" t="s">
        <v>53</v>
      </c>
      <c r="B24" t="s">
        <v>55</v>
      </c>
      <c r="C24" s="1">
        <v>2515125</v>
      </c>
      <c r="E24" s="2"/>
    </row>
    <row r="25" spans="1:5" x14ac:dyDescent="0.25">
      <c r="A25" s="27" t="s">
        <v>114</v>
      </c>
      <c r="B25" t="s">
        <v>56</v>
      </c>
      <c r="C25" s="1">
        <v>1036712.4</v>
      </c>
      <c r="E25" s="2"/>
    </row>
    <row r="26" spans="1:5" x14ac:dyDescent="0.25">
      <c r="B26" s="17" t="s">
        <v>58</v>
      </c>
      <c r="C26" s="25">
        <f>SUM(C23:C25)</f>
        <v>50532813.5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1381443.98</v>
      </c>
    </row>
    <row r="31" spans="1:5" x14ac:dyDescent="0.25">
      <c r="A31" s="28" t="s">
        <v>60</v>
      </c>
      <c r="B31" t="s">
        <v>67</v>
      </c>
      <c r="C31" s="1">
        <v>249999.52</v>
      </c>
    </row>
    <row r="32" spans="1:5" x14ac:dyDescent="0.25">
      <c r="A32" s="28" t="s">
        <v>61</v>
      </c>
      <c r="B32" t="s">
        <v>68</v>
      </c>
      <c r="C32" s="1">
        <v>58078.89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253700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2257190.75</v>
      </c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8743471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357751.93</v>
      </c>
    </row>
    <row r="43" spans="1:5" x14ac:dyDescent="0.25">
      <c r="A43" s="28" t="s">
        <v>76</v>
      </c>
      <c r="B43" t="s">
        <v>81</v>
      </c>
      <c r="C43" s="1">
        <v>107033.87</v>
      </c>
    </row>
    <row r="44" spans="1:5" x14ac:dyDescent="0.25">
      <c r="A44" s="28" t="s">
        <v>77</v>
      </c>
      <c r="B44" t="s">
        <v>82</v>
      </c>
      <c r="C44" s="1">
        <v>193931.61</v>
      </c>
      <c r="E44" s="2"/>
    </row>
    <row r="45" spans="1:5" x14ac:dyDescent="0.25">
      <c r="A45" s="28" t="s">
        <v>83</v>
      </c>
      <c r="B45" t="s">
        <v>86</v>
      </c>
      <c r="C45" s="1">
        <v>934095.85</v>
      </c>
    </row>
    <row r="46" spans="1:5" x14ac:dyDescent="0.25">
      <c r="A46" s="28" t="s">
        <v>84</v>
      </c>
      <c r="B46" t="s">
        <v>87</v>
      </c>
      <c r="C46" s="1">
        <v>2900174.57</v>
      </c>
    </row>
    <row r="47" spans="1:5" x14ac:dyDescent="0.25">
      <c r="A47" s="28" t="s">
        <v>85</v>
      </c>
      <c r="B47" t="s">
        <v>88</v>
      </c>
      <c r="C47" s="1">
        <v>536640.99</v>
      </c>
    </row>
    <row r="48" spans="1:5" x14ac:dyDescent="0.25">
      <c r="B48" s="17" t="s">
        <v>89</v>
      </c>
      <c r="C48" s="25">
        <f>SUM(C40:C47)</f>
        <v>18759213.419999994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986517.76</v>
      </c>
    </row>
    <row r="52" spans="1:5" x14ac:dyDescent="0.25">
      <c r="A52" s="28" t="s">
        <v>92</v>
      </c>
      <c r="B52" t="s">
        <v>97</v>
      </c>
      <c r="C52" s="1">
        <v>674724</v>
      </c>
    </row>
    <row r="53" spans="1:5" x14ac:dyDescent="0.25">
      <c r="A53" s="28" t="s">
        <v>93</v>
      </c>
      <c r="B53" t="s">
        <v>98</v>
      </c>
      <c r="C53" s="1">
        <v>453944.03</v>
      </c>
    </row>
    <row r="54" spans="1:5" x14ac:dyDescent="0.25">
      <c r="A54" s="28" t="s">
        <v>94</v>
      </c>
      <c r="B54" t="s">
        <v>99</v>
      </c>
    </row>
    <row r="55" spans="1:5" x14ac:dyDescent="0.25">
      <c r="A55" s="28" t="s">
        <v>95</v>
      </c>
      <c r="B55" t="s">
        <v>100</v>
      </c>
      <c r="C55" s="1">
        <v>0</v>
      </c>
    </row>
    <row r="56" spans="1:5" x14ac:dyDescent="0.25">
      <c r="B56" s="17" t="s">
        <v>101</v>
      </c>
      <c r="C56" s="25">
        <f>SUM(C51:C55)</f>
        <v>2115185.79</v>
      </c>
    </row>
    <row r="59" spans="1:5" x14ac:dyDescent="0.25">
      <c r="A59" s="32">
        <v>2.7</v>
      </c>
      <c r="B59" s="33" t="s">
        <v>102</v>
      </c>
      <c r="C59" s="35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75447968.329999998</v>
      </c>
      <c r="E63" s="2"/>
    </row>
    <row r="64" spans="1:5" x14ac:dyDescent="0.25">
      <c r="B64" s="17" t="s">
        <v>106</v>
      </c>
      <c r="C64" s="29">
        <v>18855027.649999999</v>
      </c>
      <c r="E64" s="2"/>
    </row>
    <row r="65" spans="2:5" x14ac:dyDescent="0.25">
      <c r="B65" s="17" t="s">
        <v>122</v>
      </c>
      <c r="C65" s="25">
        <f>SUM(C63:C64)</f>
        <v>94302995.979999989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126</v>
      </c>
      <c r="C68" s="26">
        <f>+C20-C65</f>
        <v>237373710.02000001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46" workbookViewId="0">
      <selection activeCell="E65" sqref="E65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8"/>
      <c r="D6" s="38"/>
      <c r="E6" s="38"/>
    </row>
    <row r="7" spans="1:5" ht="15.75" x14ac:dyDescent="0.25">
      <c r="B7" s="31" t="s">
        <v>115</v>
      </c>
      <c r="C7" s="38"/>
      <c r="D7" s="38"/>
      <c r="E7" s="38"/>
    </row>
    <row r="8" spans="1:5" ht="15.75" x14ac:dyDescent="0.25">
      <c r="B8" s="30" t="s">
        <v>113</v>
      </c>
      <c r="C8" s="38"/>
      <c r="D8" s="38"/>
      <c r="E8" s="38"/>
    </row>
    <row r="9" spans="1:5" ht="15.75" x14ac:dyDescent="0.25">
      <c r="B9" s="31" t="s">
        <v>116</v>
      </c>
      <c r="C9" s="39"/>
      <c r="D9" s="39"/>
      <c r="E9" s="39"/>
    </row>
    <row r="10" spans="1:5" x14ac:dyDescent="0.25">
      <c r="B10" s="30" t="s">
        <v>20</v>
      </c>
      <c r="C10" s="40"/>
      <c r="D10" s="40"/>
      <c r="E10" s="40"/>
    </row>
    <row r="11" spans="1:5" x14ac:dyDescent="0.25">
      <c r="B11" s="31"/>
      <c r="C11" s="37"/>
      <c r="D11" s="37"/>
      <c r="E11" s="37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10585000</v>
      </c>
    </row>
    <row r="17" spans="1:5" x14ac:dyDescent="0.25">
      <c r="A17" s="27">
        <v>2.2999999999999998</v>
      </c>
      <c r="B17" t="s">
        <v>48</v>
      </c>
      <c r="C17" s="1">
        <v>78523022</v>
      </c>
    </row>
    <row r="18" spans="1:5" x14ac:dyDescent="0.25">
      <c r="A18" s="27">
        <v>2.6</v>
      </c>
      <c r="B18" t="s">
        <v>49</v>
      </c>
      <c r="C18" s="1">
        <v>4101644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332301706</v>
      </c>
    </row>
    <row r="22" spans="1:5" x14ac:dyDescent="0.25">
      <c r="A22" s="32">
        <v>2.1</v>
      </c>
      <c r="B22" s="33" t="s">
        <v>120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31286525.399999999</v>
      </c>
    </row>
    <row r="24" spans="1:5" x14ac:dyDescent="0.25">
      <c r="A24" s="27" t="s">
        <v>53</v>
      </c>
      <c r="B24" t="s">
        <v>55</v>
      </c>
      <c r="C24" s="1">
        <v>1676750</v>
      </c>
      <c r="E24" s="2"/>
    </row>
    <row r="25" spans="1:5" x14ac:dyDescent="0.25">
      <c r="A25" s="27" t="s">
        <v>114</v>
      </c>
      <c r="B25" t="s">
        <v>56</v>
      </c>
      <c r="C25" s="1">
        <v>688737.5</v>
      </c>
      <c r="E25" s="2"/>
    </row>
    <row r="26" spans="1:5" x14ac:dyDescent="0.25">
      <c r="B26" s="17" t="s">
        <v>58</v>
      </c>
      <c r="C26" s="25">
        <f>SUM(C23:C25)</f>
        <v>33652012.899999999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638418.63</v>
      </c>
    </row>
    <row r="31" spans="1:5" x14ac:dyDescent="0.25">
      <c r="A31" s="28" t="s">
        <v>60</v>
      </c>
      <c r="B31" t="s">
        <v>67</v>
      </c>
      <c r="C31" s="1">
        <v>105267.8</v>
      </c>
    </row>
    <row r="32" spans="1:5" x14ac:dyDescent="0.25">
      <c r="A32" s="28" t="s">
        <v>61</v>
      </c>
      <c r="B32" t="s">
        <v>68</v>
      </c>
      <c r="C32" s="1">
        <v>31253.95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20650</v>
      </c>
    </row>
    <row r="36" spans="1:5" x14ac:dyDescent="0.25">
      <c r="A36" s="28" t="s">
        <v>65</v>
      </c>
      <c r="B36" t="s">
        <v>71</v>
      </c>
      <c r="C36" s="1">
        <v>0</v>
      </c>
    </row>
    <row r="37" spans="1:5" x14ac:dyDescent="0.25">
      <c r="B37" s="17" t="s">
        <v>72</v>
      </c>
      <c r="C37" s="25">
        <f>SUM(C30:C36)</f>
        <v>795590.38</v>
      </c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5926795</v>
      </c>
    </row>
    <row r="41" spans="1:5" x14ac:dyDescent="0.25">
      <c r="A41" s="28" t="s">
        <v>74</v>
      </c>
      <c r="B41" t="s">
        <v>79</v>
      </c>
      <c r="C41" s="1">
        <v>182310</v>
      </c>
    </row>
    <row r="42" spans="1:5" x14ac:dyDescent="0.25">
      <c r="A42" s="28" t="s">
        <v>75</v>
      </c>
      <c r="B42" t="s">
        <v>80</v>
      </c>
      <c r="C42" s="1">
        <v>0</v>
      </c>
    </row>
    <row r="43" spans="1:5" x14ac:dyDescent="0.25">
      <c r="A43" s="28" t="s">
        <v>76</v>
      </c>
      <c r="B43" t="s">
        <v>81</v>
      </c>
      <c r="C43" s="1">
        <v>0</v>
      </c>
    </row>
    <row r="44" spans="1:5" x14ac:dyDescent="0.25">
      <c r="A44" s="28" t="s">
        <v>77</v>
      </c>
      <c r="B44" t="s">
        <v>82</v>
      </c>
      <c r="C44" s="1">
        <v>157614.82</v>
      </c>
      <c r="E44" s="2"/>
    </row>
    <row r="45" spans="1:5" x14ac:dyDescent="0.25">
      <c r="A45" s="28" t="s">
        <v>83</v>
      </c>
      <c r="B45" t="s">
        <v>86</v>
      </c>
      <c r="C45" s="1">
        <v>902841.53</v>
      </c>
    </row>
    <row r="46" spans="1:5" x14ac:dyDescent="0.25">
      <c r="A46" s="28" t="s">
        <v>84</v>
      </c>
      <c r="B46" t="s">
        <v>87</v>
      </c>
      <c r="C46" s="1">
        <v>1838560.77</v>
      </c>
    </row>
    <row r="47" spans="1:5" x14ac:dyDescent="0.25">
      <c r="A47" s="28" t="s">
        <v>85</v>
      </c>
      <c r="B47" t="s">
        <v>88</v>
      </c>
      <c r="C47" s="1">
        <v>96545.25</v>
      </c>
    </row>
    <row r="48" spans="1:5" x14ac:dyDescent="0.25">
      <c r="B48" s="17" t="s">
        <v>89</v>
      </c>
      <c r="C48" s="25">
        <f>SUM(C40:C47)</f>
        <v>9104667.370000001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0</v>
      </c>
    </row>
    <row r="52" spans="1:5" x14ac:dyDescent="0.25">
      <c r="A52" s="28" t="s">
        <v>92</v>
      </c>
      <c r="B52" t="s">
        <v>97</v>
      </c>
      <c r="C52" s="1">
        <v>0</v>
      </c>
    </row>
    <row r="53" spans="1:5" x14ac:dyDescent="0.25">
      <c r="A53" s="28" t="s">
        <v>93</v>
      </c>
      <c r="B53" t="s">
        <v>98</v>
      </c>
      <c r="C53" s="1">
        <v>187500.03</v>
      </c>
    </row>
    <row r="54" spans="1:5" x14ac:dyDescent="0.25">
      <c r="A54" s="28" t="s">
        <v>94</v>
      </c>
      <c r="B54" t="s">
        <v>99</v>
      </c>
      <c r="C54" s="1">
        <v>0</v>
      </c>
    </row>
    <row r="55" spans="1:5" x14ac:dyDescent="0.25">
      <c r="A55" s="28" t="s">
        <v>95</v>
      </c>
      <c r="B55" t="s">
        <v>100</v>
      </c>
      <c r="C55" s="1">
        <v>0</v>
      </c>
    </row>
    <row r="56" spans="1:5" x14ac:dyDescent="0.25">
      <c r="B56" s="17" t="s">
        <v>101</v>
      </c>
      <c r="C56" s="25">
        <f>SUM(C51:C55)</f>
        <v>187500.03</v>
      </c>
    </row>
    <row r="59" spans="1:5" x14ac:dyDescent="0.25">
      <c r="A59" s="32">
        <v>2.7</v>
      </c>
      <c r="B59" s="33" t="s">
        <v>102</v>
      </c>
      <c r="C59" s="35"/>
    </row>
    <row r="60" spans="1:5" x14ac:dyDescent="0.25">
      <c r="A60" s="28" t="s">
        <v>103</v>
      </c>
      <c r="B60" t="s">
        <v>50</v>
      </c>
      <c r="C60" s="1">
        <v>0</v>
      </c>
    </row>
    <row r="61" spans="1:5" x14ac:dyDescent="0.25">
      <c r="B61" s="17" t="s">
        <v>104</v>
      </c>
      <c r="C61" s="25">
        <f>SUM(C60)</f>
        <v>0</v>
      </c>
    </row>
    <row r="62" spans="1:5" x14ac:dyDescent="0.25">
      <c r="E62" s="1"/>
    </row>
    <row r="63" spans="1:5" x14ac:dyDescent="0.25">
      <c r="B63" s="17" t="s">
        <v>105</v>
      </c>
      <c r="C63" s="1">
        <f>+C56+C48+C37+C26</f>
        <v>43739770.68</v>
      </c>
      <c r="E63" s="2"/>
    </row>
    <row r="64" spans="1:5" x14ac:dyDescent="0.25">
      <c r="B64" s="17" t="s">
        <v>106</v>
      </c>
      <c r="C64" s="29">
        <v>18855027.649999999</v>
      </c>
      <c r="E64" s="2"/>
    </row>
    <row r="65" spans="2:5" x14ac:dyDescent="0.25">
      <c r="B65" s="17" t="s">
        <v>122</v>
      </c>
      <c r="C65" s="25">
        <f>SUM(C63:C64)</f>
        <v>62594798.329999998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124</v>
      </c>
      <c r="C68" s="26">
        <f>+C20-C65</f>
        <v>269706907.67000002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E74" sqref="E74"/>
    </sheetView>
  </sheetViews>
  <sheetFormatPr baseColWidth="10" defaultRowHeight="15" x14ac:dyDescent="0.2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x14ac:dyDescent="0.25">
      <c r="B5" s="30" t="s">
        <v>111</v>
      </c>
      <c r="C5" s="38"/>
      <c r="D5" s="38"/>
      <c r="E5" s="38"/>
    </row>
    <row r="6" spans="1:5" ht="15.75" x14ac:dyDescent="0.25">
      <c r="B6" s="31" t="s">
        <v>112</v>
      </c>
      <c r="C6" s="38"/>
      <c r="D6" s="38"/>
      <c r="E6" s="38"/>
    </row>
    <row r="7" spans="1:5" ht="15.75" x14ac:dyDescent="0.25">
      <c r="B7" s="31" t="s">
        <v>115</v>
      </c>
      <c r="C7" s="38"/>
      <c r="D7" s="38"/>
      <c r="E7" s="38"/>
    </row>
    <row r="8" spans="1:5" ht="15.75" x14ac:dyDescent="0.25">
      <c r="B8" s="30" t="s">
        <v>113</v>
      </c>
      <c r="C8" s="38"/>
      <c r="D8" s="38"/>
      <c r="E8" s="38"/>
    </row>
    <row r="9" spans="1:5" ht="15.75" x14ac:dyDescent="0.25">
      <c r="B9" s="31" t="s">
        <v>116</v>
      </c>
      <c r="C9" s="39"/>
      <c r="D9" s="39"/>
      <c r="E9" s="39"/>
    </row>
    <row r="10" spans="1:5" x14ac:dyDescent="0.25">
      <c r="B10" s="30" t="s">
        <v>20</v>
      </c>
      <c r="C10" s="40"/>
      <c r="D10" s="40"/>
      <c r="E10" s="40"/>
    </row>
    <row r="11" spans="1:5" x14ac:dyDescent="0.25">
      <c r="B11" s="31" t="s">
        <v>119</v>
      </c>
      <c r="C11" s="37"/>
      <c r="D11" s="37"/>
      <c r="E11" s="37"/>
    </row>
    <row r="14" spans="1:5" x14ac:dyDescent="0.25">
      <c r="A14" s="32" t="s">
        <v>43</v>
      </c>
      <c r="B14" s="33" t="s">
        <v>44</v>
      </c>
      <c r="C14" s="34" t="s">
        <v>45</v>
      </c>
    </row>
    <row r="15" spans="1:5" x14ac:dyDescent="0.25">
      <c r="B15" s="17" t="s">
        <v>117</v>
      </c>
    </row>
    <row r="16" spans="1:5" x14ac:dyDescent="0.25">
      <c r="A16" s="27">
        <v>2.1</v>
      </c>
      <c r="B16" t="s">
        <v>46</v>
      </c>
      <c r="C16" s="1">
        <v>231092040</v>
      </c>
    </row>
    <row r="17" spans="1:5" x14ac:dyDescent="0.25">
      <c r="A17" s="27">
        <v>2.2000000000000002</v>
      </c>
      <c r="B17" t="s">
        <v>47</v>
      </c>
      <c r="C17" s="1">
        <v>10585000</v>
      </c>
    </row>
    <row r="18" spans="1:5" x14ac:dyDescent="0.25">
      <c r="A18" s="27">
        <v>2.2999999999999998</v>
      </c>
      <c r="B18" t="s">
        <v>48</v>
      </c>
      <c r="C18" s="1">
        <v>78523022</v>
      </c>
    </row>
    <row r="19" spans="1:5" x14ac:dyDescent="0.25">
      <c r="A19" s="27">
        <v>2.6</v>
      </c>
      <c r="B19" t="s">
        <v>49</v>
      </c>
      <c r="C19" s="1">
        <v>4101644</v>
      </c>
    </row>
    <row r="20" spans="1:5" x14ac:dyDescent="0.25">
      <c r="A20" s="27">
        <v>2.7</v>
      </c>
      <c r="B20" t="s">
        <v>50</v>
      </c>
      <c r="C20" s="1">
        <v>8000000</v>
      </c>
    </row>
    <row r="21" spans="1:5" x14ac:dyDescent="0.25">
      <c r="B21" s="17" t="s">
        <v>57</v>
      </c>
      <c r="C21" s="25">
        <f>SUM(C16:C20)</f>
        <v>332301706</v>
      </c>
    </row>
    <row r="23" spans="1:5" x14ac:dyDescent="0.25">
      <c r="A23" s="32">
        <v>2.1</v>
      </c>
      <c r="B23" s="33" t="s">
        <v>120</v>
      </c>
      <c r="C23" s="34" t="s">
        <v>51</v>
      </c>
    </row>
    <row r="24" spans="1:5" x14ac:dyDescent="0.25">
      <c r="A24" s="27" t="s">
        <v>52</v>
      </c>
      <c r="B24" t="s">
        <v>54</v>
      </c>
      <c r="C24" s="1">
        <v>15596262.699999999</v>
      </c>
    </row>
    <row r="25" spans="1:5" x14ac:dyDescent="0.25">
      <c r="A25" s="27" t="s">
        <v>53</v>
      </c>
      <c r="B25" t="s">
        <v>55</v>
      </c>
      <c r="C25" s="1">
        <v>838375</v>
      </c>
      <c r="E25" s="2"/>
    </row>
    <row r="26" spans="1:5" x14ac:dyDescent="0.25">
      <c r="A26" s="27" t="s">
        <v>114</v>
      </c>
      <c r="B26" t="s">
        <v>56</v>
      </c>
      <c r="C26" s="1">
        <v>342006.1</v>
      </c>
    </row>
    <row r="27" spans="1:5" x14ac:dyDescent="0.25">
      <c r="B27" s="17" t="s">
        <v>58</v>
      </c>
      <c r="C27" s="25">
        <f>SUM(C24:C26)</f>
        <v>16776643.799999999</v>
      </c>
    </row>
    <row r="30" spans="1:5" x14ac:dyDescent="0.25">
      <c r="A30" s="32">
        <v>2.2000000000000002</v>
      </c>
      <c r="B30" s="33" t="s">
        <v>47</v>
      </c>
      <c r="C30" s="35"/>
    </row>
    <row r="31" spans="1:5" x14ac:dyDescent="0.25">
      <c r="A31" s="28" t="s">
        <v>59</v>
      </c>
      <c r="B31" t="s">
        <v>66</v>
      </c>
      <c r="C31" s="1">
        <v>530000</v>
      </c>
    </row>
    <row r="32" spans="1:5" x14ac:dyDescent="0.25">
      <c r="A32" s="28" t="s">
        <v>60</v>
      </c>
      <c r="B32" t="s">
        <v>67</v>
      </c>
      <c r="C32" s="1">
        <v>0</v>
      </c>
    </row>
    <row r="33" spans="1:3" x14ac:dyDescent="0.25">
      <c r="A33" s="28" t="s">
        <v>61</v>
      </c>
      <c r="B33" t="s">
        <v>68</v>
      </c>
      <c r="C33" s="1">
        <v>0</v>
      </c>
    </row>
    <row r="34" spans="1:3" x14ac:dyDescent="0.25">
      <c r="A34" s="28" t="s">
        <v>62</v>
      </c>
      <c r="B34" t="s">
        <v>69</v>
      </c>
      <c r="C34" s="1">
        <v>0</v>
      </c>
    </row>
    <row r="35" spans="1:3" x14ac:dyDescent="0.25">
      <c r="A35" s="28" t="s">
        <v>63</v>
      </c>
      <c r="B35" t="s">
        <v>121</v>
      </c>
      <c r="C35" s="1">
        <v>0</v>
      </c>
    </row>
    <row r="36" spans="1:3" x14ac:dyDescent="0.25">
      <c r="A36" s="28" t="s">
        <v>64</v>
      </c>
      <c r="B36" t="s">
        <v>70</v>
      </c>
      <c r="C36" s="1">
        <v>0</v>
      </c>
    </row>
    <row r="37" spans="1:3" x14ac:dyDescent="0.25">
      <c r="A37" s="28" t="s">
        <v>65</v>
      </c>
      <c r="B37" t="s">
        <v>71</v>
      </c>
      <c r="C37" s="1">
        <v>0</v>
      </c>
    </row>
    <row r="38" spans="1:3" x14ac:dyDescent="0.25">
      <c r="B38" s="17" t="s">
        <v>72</v>
      </c>
      <c r="C38" s="25">
        <f>SUM(C31:C37)</f>
        <v>530000</v>
      </c>
    </row>
    <row r="40" spans="1:3" x14ac:dyDescent="0.25">
      <c r="A40" s="32">
        <v>2.2999999999999998</v>
      </c>
      <c r="B40" s="33" t="s">
        <v>48</v>
      </c>
      <c r="C40" s="35"/>
    </row>
    <row r="41" spans="1:3" x14ac:dyDescent="0.25">
      <c r="A41" s="28" t="s">
        <v>73</v>
      </c>
      <c r="B41" t="s">
        <v>78</v>
      </c>
      <c r="C41" s="1">
        <v>2817451</v>
      </c>
    </row>
    <row r="42" spans="1:3" x14ac:dyDescent="0.25">
      <c r="A42" s="28" t="s">
        <v>74</v>
      </c>
      <c r="B42" t="s">
        <v>79</v>
      </c>
      <c r="C42" s="1">
        <v>0</v>
      </c>
    </row>
    <row r="43" spans="1:3" x14ac:dyDescent="0.25">
      <c r="A43" s="28" t="s">
        <v>75</v>
      </c>
      <c r="B43" t="s">
        <v>80</v>
      </c>
      <c r="C43" s="1">
        <v>0</v>
      </c>
    </row>
    <row r="44" spans="1:3" x14ac:dyDescent="0.25">
      <c r="A44" s="28" t="s">
        <v>76</v>
      </c>
      <c r="B44" t="s">
        <v>81</v>
      </c>
      <c r="C44" s="1">
        <v>0</v>
      </c>
    </row>
    <row r="45" spans="1:3" x14ac:dyDescent="0.25">
      <c r="A45" s="28" t="s">
        <v>77</v>
      </c>
      <c r="B45" t="s">
        <v>82</v>
      </c>
      <c r="C45" s="1">
        <v>0</v>
      </c>
    </row>
    <row r="46" spans="1:3" x14ac:dyDescent="0.25">
      <c r="A46" s="28" t="s">
        <v>83</v>
      </c>
      <c r="B46" t="s">
        <v>86</v>
      </c>
      <c r="C46" s="1">
        <v>0</v>
      </c>
    </row>
    <row r="47" spans="1:3" x14ac:dyDescent="0.25">
      <c r="A47" s="28" t="s">
        <v>84</v>
      </c>
      <c r="B47" t="s">
        <v>87</v>
      </c>
      <c r="C47" s="1">
        <v>0</v>
      </c>
    </row>
    <row r="48" spans="1:3" x14ac:dyDescent="0.25">
      <c r="A48" s="28" t="s">
        <v>85</v>
      </c>
      <c r="B48" t="s">
        <v>88</v>
      </c>
      <c r="C48" s="1">
        <v>0</v>
      </c>
    </row>
    <row r="49" spans="1:5" x14ac:dyDescent="0.25">
      <c r="B49" s="17" t="s">
        <v>89</v>
      </c>
      <c r="C49" s="25">
        <f>SUM(C41:C48)</f>
        <v>2817451</v>
      </c>
      <c r="E49" s="2"/>
    </row>
    <row r="51" spans="1:5" x14ac:dyDescent="0.25">
      <c r="A51" s="32">
        <v>2.6</v>
      </c>
      <c r="B51" s="33" t="s">
        <v>90</v>
      </c>
      <c r="C51" s="35"/>
    </row>
    <row r="52" spans="1:5" x14ac:dyDescent="0.25">
      <c r="A52" s="28" t="s">
        <v>91</v>
      </c>
      <c r="B52" t="s">
        <v>96</v>
      </c>
      <c r="C52" s="1">
        <v>0</v>
      </c>
    </row>
    <row r="53" spans="1:5" x14ac:dyDescent="0.25">
      <c r="A53" s="28" t="s">
        <v>92</v>
      </c>
      <c r="B53" t="s">
        <v>97</v>
      </c>
      <c r="C53" s="1">
        <v>0</v>
      </c>
    </row>
    <row r="54" spans="1:5" x14ac:dyDescent="0.25">
      <c r="A54" s="28" t="s">
        <v>93</v>
      </c>
      <c r="B54" t="s">
        <v>98</v>
      </c>
      <c r="C54" s="1">
        <v>0</v>
      </c>
    </row>
    <row r="55" spans="1:5" x14ac:dyDescent="0.25">
      <c r="A55" s="28" t="s">
        <v>94</v>
      </c>
      <c r="B55" t="s">
        <v>99</v>
      </c>
      <c r="C55" s="1">
        <v>0</v>
      </c>
    </row>
    <row r="56" spans="1:5" x14ac:dyDescent="0.25">
      <c r="A56" s="28" t="s">
        <v>95</v>
      </c>
      <c r="B56" t="s">
        <v>100</v>
      </c>
      <c r="C56" s="1">
        <v>0</v>
      </c>
    </row>
    <row r="57" spans="1:5" x14ac:dyDescent="0.25">
      <c r="B57" s="17" t="s">
        <v>101</v>
      </c>
      <c r="C57" s="25">
        <f>SUM(C52:C56)</f>
        <v>0</v>
      </c>
    </row>
    <row r="60" spans="1:5" x14ac:dyDescent="0.25">
      <c r="A60" s="32">
        <v>2.7</v>
      </c>
      <c r="B60" s="33" t="s">
        <v>102</v>
      </c>
      <c r="C60" s="35"/>
    </row>
    <row r="61" spans="1:5" x14ac:dyDescent="0.25">
      <c r="A61" s="28" t="s">
        <v>103</v>
      </c>
      <c r="B61" t="s">
        <v>50</v>
      </c>
      <c r="C61" s="1">
        <v>8000000</v>
      </c>
    </row>
    <row r="62" spans="1:5" x14ac:dyDescent="0.25">
      <c r="B62" s="17" t="s">
        <v>104</v>
      </c>
      <c r="C62" s="25">
        <f>SUM(C61)</f>
        <v>8000000</v>
      </c>
    </row>
    <row r="66" spans="2:5" x14ac:dyDescent="0.25">
      <c r="B66" s="17" t="s">
        <v>105</v>
      </c>
      <c r="C66" s="1">
        <f>+C49+C38+C27</f>
        <v>20124094.799999997</v>
      </c>
    </row>
    <row r="67" spans="2:5" x14ac:dyDescent="0.25">
      <c r="B67" s="17" t="s">
        <v>106</v>
      </c>
      <c r="C67" s="29">
        <v>11407800</v>
      </c>
      <c r="E67" s="2"/>
    </row>
    <row r="68" spans="2:5" x14ac:dyDescent="0.25">
      <c r="B68" s="17" t="s">
        <v>107</v>
      </c>
      <c r="C68" s="25">
        <f>SUM(C66:C67)</f>
        <v>31531894.799999997</v>
      </c>
    </row>
    <row r="69" spans="2:5" x14ac:dyDescent="0.25">
      <c r="E69" s="2"/>
    </row>
    <row r="70" spans="2:5" x14ac:dyDescent="0.25">
      <c r="E70" s="2"/>
    </row>
    <row r="71" spans="2:5" x14ac:dyDescent="0.25">
      <c r="B71" s="17" t="s">
        <v>118</v>
      </c>
      <c r="C71" s="26">
        <f>+C21-C68</f>
        <v>300769811.19999999</v>
      </c>
      <c r="E71" s="1"/>
    </row>
    <row r="72" spans="2:5" ht="3" customHeight="1" x14ac:dyDescent="0.25">
      <c r="C72" s="24"/>
    </row>
    <row r="73" spans="2:5" x14ac:dyDescent="0.25">
      <c r="C73" s="24"/>
      <c r="E73" s="1"/>
    </row>
    <row r="74" spans="2:5" x14ac:dyDescent="0.25">
      <c r="E74" s="2"/>
    </row>
    <row r="75" spans="2:5" x14ac:dyDescent="0.25">
      <c r="B75" s="17" t="s">
        <v>108</v>
      </c>
    </row>
    <row r="76" spans="2:5" x14ac:dyDescent="0.25">
      <c r="B76" t="s">
        <v>109</v>
      </c>
    </row>
    <row r="77" spans="2:5" x14ac:dyDescent="0.25">
      <c r="B77" t="s">
        <v>110</v>
      </c>
      <c r="E77" s="1"/>
    </row>
    <row r="78" spans="2:5" x14ac:dyDescent="0.25">
      <c r="E78" s="2"/>
    </row>
    <row r="79" spans="2:5" x14ac:dyDescent="0.25">
      <c r="E79" s="2"/>
    </row>
  </sheetData>
  <mergeCells count="7">
    <mergeCell ref="C11:E11"/>
    <mergeCell ref="C5:E5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1"/>
  <sheetViews>
    <sheetView tabSelected="1" topLeftCell="A85" workbookViewId="0">
      <selection activeCell="F95" sqref="F95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4" spans="1:3" x14ac:dyDescent="0.25">
      <c r="A4" s="21"/>
      <c r="B4" s="21"/>
      <c r="C4" s="21"/>
    </row>
    <row r="5" spans="1:3" x14ac:dyDescent="0.25">
      <c r="A5" s="21"/>
      <c r="B5" s="21"/>
      <c r="C5" s="21"/>
    </row>
    <row r="6" spans="1:3" ht="15.75" x14ac:dyDescent="0.25">
      <c r="A6" s="38"/>
      <c r="B6" s="38"/>
      <c r="C6" s="38"/>
    </row>
    <row r="7" spans="1:3" ht="15.75" x14ac:dyDescent="0.25">
      <c r="A7" s="38" t="s">
        <v>17</v>
      </c>
      <c r="B7" s="38"/>
      <c r="C7" s="38"/>
    </row>
    <row r="8" spans="1:3" ht="15.75" x14ac:dyDescent="0.25">
      <c r="A8" s="38" t="s">
        <v>18</v>
      </c>
      <c r="B8" s="38"/>
      <c r="C8" s="38"/>
    </row>
    <row r="9" spans="1:3" ht="15.75" x14ac:dyDescent="0.25">
      <c r="A9" s="38" t="s">
        <v>23</v>
      </c>
      <c r="B9" s="38"/>
      <c r="C9" s="38"/>
    </row>
    <row r="10" spans="1:3" ht="15.75" x14ac:dyDescent="0.25">
      <c r="A10" s="39" t="s">
        <v>19</v>
      </c>
      <c r="B10" s="39"/>
      <c r="C10" s="39"/>
    </row>
    <row r="11" spans="1:3" x14ac:dyDescent="0.25">
      <c r="A11" s="40" t="s">
        <v>20</v>
      </c>
      <c r="B11" s="40"/>
      <c r="C11" s="40"/>
    </row>
    <row r="12" spans="1:3" x14ac:dyDescent="0.25">
      <c r="A12" s="37" t="s">
        <v>125</v>
      </c>
      <c r="B12" s="37"/>
      <c r="C12" s="37"/>
    </row>
    <row r="13" spans="1:3" x14ac:dyDescent="0.25">
      <c r="A13" s="7" t="s">
        <v>0</v>
      </c>
      <c r="B13" s="8"/>
      <c r="C13" s="4"/>
    </row>
    <row r="14" spans="1:3" x14ac:dyDescent="0.25">
      <c r="A14" s="4"/>
      <c r="B14" s="4"/>
      <c r="C14" s="12"/>
    </row>
    <row r="15" spans="1:3" x14ac:dyDescent="0.25">
      <c r="A15" s="9" t="s">
        <v>1</v>
      </c>
      <c r="B15" s="4"/>
      <c r="C15" s="8"/>
    </row>
    <row r="16" spans="1:3" x14ac:dyDescent="0.25">
      <c r="A16" s="4" t="s">
        <v>2</v>
      </c>
      <c r="B16" s="4" t="s">
        <v>36</v>
      </c>
      <c r="C16" s="8">
        <v>14046.92</v>
      </c>
    </row>
    <row r="17" spans="1:3" x14ac:dyDescent="0.25">
      <c r="A17" s="4" t="s">
        <v>32</v>
      </c>
      <c r="B17" s="4" t="s">
        <v>37</v>
      </c>
      <c r="C17" s="8">
        <v>1302370.0900000001</v>
      </c>
    </row>
    <row r="18" spans="1:3" x14ac:dyDescent="0.25">
      <c r="A18" s="4" t="s">
        <v>3</v>
      </c>
      <c r="B18" s="4" t="s">
        <v>38</v>
      </c>
      <c r="C18" s="15">
        <v>269706907.67000002</v>
      </c>
    </row>
    <row r="19" spans="1:3" x14ac:dyDescent="0.25">
      <c r="A19" s="9" t="s">
        <v>4</v>
      </c>
      <c r="B19" s="4"/>
      <c r="C19" s="16">
        <f>SUM(C16:C18)</f>
        <v>271023324.68000001</v>
      </c>
    </row>
    <row r="20" spans="1:3" x14ac:dyDescent="0.25">
      <c r="A20" s="4"/>
      <c r="B20" s="4"/>
      <c r="C20" s="8"/>
    </row>
    <row r="21" spans="1:3" x14ac:dyDescent="0.25">
      <c r="A21" s="9" t="s">
        <v>5</v>
      </c>
      <c r="B21" s="4"/>
      <c r="C21" s="8"/>
    </row>
    <row r="22" spans="1:3" x14ac:dyDescent="0.25">
      <c r="A22" s="4" t="s">
        <v>39</v>
      </c>
      <c r="B22" s="4" t="s">
        <v>40</v>
      </c>
      <c r="C22" s="8">
        <v>33000</v>
      </c>
    </row>
    <row r="23" spans="1:3" x14ac:dyDescent="0.25">
      <c r="A23" s="4" t="s">
        <v>13</v>
      </c>
      <c r="B23" s="4" t="s">
        <v>41</v>
      </c>
      <c r="C23" s="22">
        <v>18129556.57</v>
      </c>
    </row>
    <row r="24" spans="1:3" x14ac:dyDescent="0.25">
      <c r="A24" s="4" t="s">
        <v>33</v>
      </c>
      <c r="B24" s="4" t="s">
        <v>42</v>
      </c>
      <c r="C24" s="15">
        <v>30787.8</v>
      </c>
    </row>
    <row r="25" spans="1:3" x14ac:dyDescent="0.25">
      <c r="A25" s="9" t="s">
        <v>6</v>
      </c>
      <c r="B25" s="4"/>
      <c r="C25" s="16">
        <f>SUM(C22:C24)</f>
        <v>18193344.370000001</v>
      </c>
    </row>
    <row r="26" spans="1:3" x14ac:dyDescent="0.25">
      <c r="A26" s="4"/>
      <c r="B26" s="4"/>
      <c r="C26" s="8"/>
    </row>
    <row r="27" spans="1:3" ht="15.75" thickBot="1" x14ac:dyDescent="0.3">
      <c r="A27" s="9" t="s">
        <v>24</v>
      </c>
      <c r="B27" s="4"/>
      <c r="C27" s="18">
        <f>+C25+C19</f>
        <v>289216669.05000001</v>
      </c>
    </row>
    <row r="28" spans="1:3" ht="15.75" thickTop="1" x14ac:dyDescent="0.25">
      <c r="A28" s="4"/>
      <c r="B28" s="4"/>
      <c r="C28" s="8"/>
    </row>
    <row r="29" spans="1:3" x14ac:dyDescent="0.25">
      <c r="A29" s="9" t="s">
        <v>7</v>
      </c>
      <c r="B29" s="4"/>
      <c r="C29" s="8"/>
    </row>
    <row r="30" spans="1:3" x14ac:dyDescent="0.25">
      <c r="A30" s="4"/>
      <c r="B30" s="4"/>
      <c r="C30" s="13">
        <v>0</v>
      </c>
    </row>
    <row r="31" spans="1:3" x14ac:dyDescent="0.25">
      <c r="A31" s="9" t="s">
        <v>8</v>
      </c>
      <c r="B31" s="4"/>
      <c r="C31" s="14">
        <v>0</v>
      </c>
    </row>
    <row r="32" spans="1:3" x14ac:dyDescent="0.25">
      <c r="A32" s="4"/>
      <c r="B32" s="4"/>
      <c r="C32" s="8"/>
    </row>
    <row r="33" spans="1:3" x14ac:dyDescent="0.25">
      <c r="A33" s="9" t="s">
        <v>9</v>
      </c>
      <c r="B33" s="4"/>
      <c r="C33" s="8"/>
    </row>
    <row r="34" spans="1:3" x14ac:dyDescent="0.25">
      <c r="A34" s="4" t="s">
        <v>35</v>
      </c>
      <c r="B34" s="4"/>
      <c r="C34" s="8">
        <v>33294312.800000001</v>
      </c>
    </row>
    <row r="35" spans="1:3" ht="16.5" x14ac:dyDescent="0.35">
      <c r="A35" s="9" t="s">
        <v>10</v>
      </c>
      <c r="B35" s="4"/>
      <c r="C35" s="10">
        <f>SUM(C34)</f>
        <v>33294312.800000001</v>
      </c>
    </row>
    <row r="36" spans="1:3" x14ac:dyDescent="0.25">
      <c r="A36" s="4"/>
      <c r="B36" s="4"/>
      <c r="C36" s="8"/>
    </row>
    <row r="37" spans="1:3" x14ac:dyDescent="0.25">
      <c r="A37" s="9" t="s">
        <v>34</v>
      </c>
      <c r="B37" s="9"/>
      <c r="C37" s="15">
        <f>+C27-C35</f>
        <v>255922356.25</v>
      </c>
    </row>
    <row r="38" spans="1:3" ht="15.75" thickBot="1" x14ac:dyDescent="0.3">
      <c r="A38" s="9" t="s">
        <v>22</v>
      </c>
      <c r="B38" s="9"/>
      <c r="C38" s="19">
        <f>+C37+C35</f>
        <v>289216669.05000001</v>
      </c>
    </row>
    <row r="39" spans="1:3" ht="15.75" thickTop="1" x14ac:dyDescent="0.25">
      <c r="A39" s="1"/>
      <c r="B39" s="4"/>
      <c r="C39" s="8"/>
    </row>
    <row r="40" spans="1:3" x14ac:dyDescent="0.25">
      <c r="A40" s="6" t="s">
        <v>14</v>
      </c>
      <c r="B40" s="5" t="s">
        <v>11</v>
      </c>
      <c r="C40" s="6" t="s">
        <v>12</v>
      </c>
    </row>
    <row r="41" spans="1:3" x14ac:dyDescent="0.25">
      <c r="A41" s="4"/>
      <c r="B41" s="5"/>
      <c r="C41" s="6"/>
    </row>
    <row r="42" spans="1:3" x14ac:dyDescent="0.25">
      <c r="A42" s="3" t="s">
        <v>25</v>
      </c>
      <c r="B42" s="11" t="s">
        <v>27</v>
      </c>
      <c r="C42" s="3" t="s">
        <v>28</v>
      </c>
    </row>
    <row r="43" spans="1:3" x14ac:dyDescent="0.25">
      <c r="A43" s="6" t="s">
        <v>26</v>
      </c>
      <c r="B43" s="5" t="s">
        <v>15</v>
      </c>
      <c r="C43" s="6" t="s">
        <v>16</v>
      </c>
    </row>
    <row r="44" spans="1:3" x14ac:dyDescent="0.25">
      <c r="A44" s="6" t="s">
        <v>31</v>
      </c>
      <c r="B44" s="5" t="s">
        <v>30</v>
      </c>
      <c r="C44" s="6" t="s">
        <v>29</v>
      </c>
    </row>
    <row r="51" spans="1:3" x14ac:dyDescent="0.25">
      <c r="A51" s="21"/>
      <c r="B51" s="21"/>
      <c r="C51" s="21"/>
    </row>
    <row r="52" spans="1:3" x14ac:dyDescent="0.25">
      <c r="A52" s="21"/>
      <c r="B52" s="21"/>
      <c r="C52" s="21"/>
    </row>
    <row r="53" spans="1:3" ht="15.75" x14ac:dyDescent="0.25">
      <c r="A53" s="38"/>
      <c r="B53" s="38"/>
      <c r="C53" s="38"/>
    </row>
    <row r="54" spans="1:3" ht="15.75" x14ac:dyDescent="0.25">
      <c r="A54" s="38" t="s">
        <v>17</v>
      </c>
      <c r="B54" s="38"/>
      <c r="C54" s="38"/>
    </row>
    <row r="55" spans="1:3" ht="15.75" x14ac:dyDescent="0.25">
      <c r="A55" s="38" t="s">
        <v>18</v>
      </c>
      <c r="B55" s="38"/>
      <c r="C55" s="38"/>
    </row>
    <row r="56" spans="1:3" ht="15.75" x14ac:dyDescent="0.25">
      <c r="A56" s="38" t="s">
        <v>23</v>
      </c>
      <c r="B56" s="38"/>
      <c r="C56" s="38"/>
    </row>
    <row r="57" spans="1:3" ht="15.75" x14ac:dyDescent="0.25">
      <c r="A57" s="39" t="s">
        <v>19</v>
      </c>
      <c r="B57" s="39"/>
      <c r="C57" s="39"/>
    </row>
    <row r="58" spans="1:3" x14ac:dyDescent="0.25">
      <c r="A58" s="40" t="s">
        <v>20</v>
      </c>
      <c r="B58" s="40"/>
      <c r="C58" s="40"/>
    </row>
    <row r="59" spans="1:3" x14ac:dyDescent="0.25">
      <c r="A59" s="37" t="s">
        <v>127</v>
      </c>
      <c r="B59" s="37"/>
      <c r="C59" s="37"/>
    </row>
    <row r="60" spans="1:3" x14ac:dyDescent="0.25">
      <c r="A60" s="7" t="s">
        <v>0</v>
      </c>
      <c r="B60" s="8"/>
      <c r="C60" s="4"/>
    </row>
    <row r="61" spans="1:3" x14ac:dyDescent="0.25">
      <c r="A61" s="4"/>
      <c r="B61" s="4"/>
      <c r="C61" s="12"/>
    </row>
    <row r="62" spans="1:3" x14ac:dyDescent="0.25">
      <c r="A62" s="9" t="s">
        <v>1</v>
      </c>
      <c r="B62" s="4"/>
      <c r="C62" s="8"/>
    </row>
    <row r="63" spans="1:3" x14ac:dyDescent="0.25">
      <c r="A63" s="4" t="s">
        <v>2</v>
      </c>
      <c r="B63" s="4" t="s">
        <v>36</v>
      </c>
      <c r="C63" s="8">
        <v>14396.92</v>
      </c>
    </row>
    <row r="64" spans="1:3" x14ac:dyDescent="0.25">
      <c r="A64" s="4" t="s">
        <v>32</v>
      </c>
      <c r="B64" s="4" t="s">
        <v>37</v>
      </c>
      <c r="C64" s="8">
        <v>1010465.34</v>
      </c>
    </row>
    <row r="65" spans="1:3" x14ac:dyDescent="0.25">
      <c r="A65" s="4" t="s">
        <v>3</v>
      </c>
      <c r="B65" s="4" t="s">
        <v>38</v>
      </c>
      <c r="C65" s="15">
        <v>248372237.66999999</v>
      </c>
    </row>
    <row r="66" spans="1:3" x14ac:dyDescent="0.25">
      <c r="A66" s="9" t="s">
        <v>4</v>
      </c>
      <c r="B66" s="4"/>
      <c r="C66" s="16">
        <f>SUM(C63:C65)</f>
        <v>249397099.92999998</v>
      </c>
    </row>
    <row r="67" spans="1:3" x14ac:dyDescent="0.25">
      <c r="A67" s="4"/>
      <c r="B67" s="4"/>
      <c r="C67" s="8"/>
    </row>
    <row r="68" spans="1:3" x14ac:dyDescent="0.25">
      <c r="A68" s="9" t="s">
        <v>5</v>
      </c>
      <c r="B68" s="4"/>
      <c r="C68" s="8"/>
    </row>
    <row r="69" spans="1:3" x14ac:dyDescent="0.25">
      <c r="A69" s="4" t="s">
        <v>39</v>
      </c>
      <c r="B69" s="4" t="s">
        <v>40</v>
      </c>
      <c r="C69" s="8">
        <v>32500</v>
      </c>
    </row>
    <row r="70" spans="1:3" x14ac:dyDescent="0.25">
      <c r="A70" s="4" t="s">
        <v>13</v>
      </c>
      <c r="B70" s="4" t="s">
        <v>41</v>
      </c>
      <c r="C70" s="22">
        <v>17512374.75</v>
      </c>
    </row>
    <row r="71" spans="1:3" x14ac:dyDescent="0.25">
      <c r="A71" s="4" t="s">
        <v>33</v>
      </c>
      <c r="B71" s="4" t="s">
        <v>42</v>
      </c>
      <c r="C71" s="15">
        <v>23090.85</v>
      </c>
    </row>
    <row r="72" spans="1:3" x14ac:dyDescent="0.25">
      <c r="A72" s="9" t="s">
        <v>6</v>
      </c>
      <c r="B72" s="4"/>
      <c r="C72" s="16">
        <f>SUM(C69:C71)</f>
        <v>17567965.600000001</v>
      </c>
    </row>
    <row r="73" spans="1:3" x14ac:dyDescent="0.25">
      <c r="A73" s="4"/>
      <c r="B73" s="4"/>
      <c r="C73" s="8"/>
    </row>
    <row r="74" spans="1:3" ht="15.75" thickBot="1" x14ac:dyDescent="0.3">
      <c r="A74" s="9" t="s">
        <v>24</v>
      </c>
      <c r="B74" s="4"/>
      <c r="C74" s="18">
        <f>+C72+C66</f>
        <v>266965065.52999997</v>
      </c>
    </row>
    <row r="75" spans="1:3" ht="15.75" thickTop="1" x14ac:dyDescent="0.25">
      <c r="A75" s="4"/>
      <c r="B75" s="4"/>
      <c r="C75" s="8"/>
    </row>
    <row r="76" spans="1:3" x14ac:dyDescent="0.25">
      <c r="A76" s="9" t="s">
        <v>7</v>
      </c>
      <c r="B76" s="4"/>
      <c r="C76" s="8"/>
    </row>
    <row r="77" spans="1:3" x14ac:dyDescent="0.25">
      <c r="A77" s="4"/>
      <c r="B77" s="4"/>
      <c r="C77" s="13">
        <v>0</v>
      </c>
    </row>
    <row r="78" spans="1:3" x14ac:dyDescent="0.25">
      <c r="A78" s="9" t="s">
        <v>8</v>
      </c>
      <c r="B78" s="4"/>
      <c r="C78" s="14">
        <v>0</v>
      </c>
    </row>
    <row r="79" spans="1:3" x14ac:dyDescent="0.25">
      <c r="A79" s="4"/>
      <c r="B79" s="4"/>
      <c r="C79" s="8"/>
    </row>
    <row r="80" spans="1:3" x14ac:dyDescent="0.25">
      <c r="A80" s="9" t="s">
        <v>9</v>
      </c>
      <c r="B80" s="4"/>
      <c r="C80" s="8"/>
    </row>
    <row r="81" spans="1:3" x14ac:dyDescent="0.25">
      <c r="A81" s="4" t="s">
        <v>35</v>
      </c>
      <c r="B81" s="4"/>
      <c r="C81" s="8">
        <v>33294312.800000001</v>
      </c>
    </row>
    <row r="82" spans="1:3" ht="16.5" x14ac:dyDescent="0.35">
      <c r="A82" s="9" t="s">
        <v>10</v>
      </c>
      <c r="B82" s="4"/>
      <c r="C82" s="10">
        <f>SUM(C81)</f>
        <v>33294312.800000001</v>
      </c>
    </row>
    <row r="83" spans="1:3" x14ac:dyDescent="0.25">
      <c r="A83" s="4"/>
      <c r="B83" s="4"/>
      <c r="C83" s="8"/>
    </row>
    <row r="84" spans="1:3" x14ac:dyDescent="0.25">
      <c r="A84" s="9" t="s">
        <v>34</v>
      </c>
      <c r="B84" s="9"/>
      <c r="C84" s="15">
        <f>+C74-C82</f>
        <v>233670752.72999996</v>
      </c>
    </row>
    <row r="85" spans="1:3" ht="15.75" thickBot="1" x14ac:dyDescent="0.3">
      <c r="A85" s="9" t="s">
        <v>22</v>
      </c>
      <c r="B85" s="9"/>
      <c r="C85" s="19">
        <f>+C84+C82</f>
        <v>266965065.52999997</v>
      </c>
    </row>
    <row r="86" spans="1:3" ht="15.75" thickTop="1" x14ac:dyDescent="0.25">
      <c r="A86" s="1"/>
      <c r="B86" s="4"/>
      <c r="C86" s="8"/>
    </row>
    <row r="87" spans="1:3" x14ac:dyDescent="0.25">
      <c r="A87" s="6" t="s">
        <v>14</v>
      </c>
      <c r="B87" s="5" t="s">
        <v>11</v>
      </c>
      <c r="C87" s="6" t="s">
        <v>12</v>
      </c>
    </row>
    <row r="88" spans="1:3" x14ac:dyDescent="0.25">
      <c r="A88" s="4"/>
      <c r="B88" s="5"/>
      <c r="C88" s="6"/>
    </row>
    <row r="89" spans="1:3" x14ac:dyDescent="0.25">
      <c r="A89" s="3" t="s">
        <v>25</v>
      </c>
      <c r="B89" s="11" t="s">
        <v>27</v>
      </c>
      <c r="C89" s="3" t="s">
        <v>28</v>
      </c>
    </row>
    <row r="90" spans="1:3" x14ac:dyDescent="0.25">
      <c r="A90" s="6" t="s">
        <v>26</v>
      </c>
      <c r="B90" s="5" t="s">
        <v>15</v>
      </c>
      <c r="C90" s="6" t="s">
        <v>16</v>
      </c>
    </row>
    <row r="91" spans="1:3" x14ac:dyDescent="0.25">
      <c r="A91" s="6" t="s">
        <v>31</v>
      </c>
      <c r="B91" s="5" t="s">
        <v>30</v>
      </c>
      <c r="C91" s="6" t="s">
        <v>29</v>
      </c>
    </row>
  </sheetData>
  <mergeCells count="14">
    <mergeCell ref="A11:C11"/>
    <mergeCell ref="A12:C12"/>
    <mergeCell ref="A6:C6"/>
    <mergeCell ref="A7:C7"/>
    <mergeCell ref="A8:C8"/>
    <mergeCell ref="A9:C9"/>
    <mergeCell ref="A10:C10"/>
    <mergeCell ref="A58:C58"/>
    <mergeCell ref="A59:C59"/>
    <mergeCell ref="A53:C53"/>
    <mergeCell ref="A54:C54"/>
    <mergeCell ref="A55:C55"/>
    <mergeCell ref="A56:C56"/>
    <mergeCell ref="A57:C5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ESTADO DE RESULTADO MARZO</vt:lpstr>
      <vt:lpstr>ESTADO DE RESULTADO FEBRERO</vt:lpstr>
      <vt:lpstr>ESTADO DE RESULTADO ENERO</vt:lpstr>
      <vt:lpstr>Balence Gral. Enero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FAMILY</cp:lastModifiedBy>
  <cp:lastPrinted>2022-04-08T16:15:06Z</cp:lastPrinted>
  <dcterms:created xsi:type="dcterms:W3CDTF">2019-07-18T18:05:38Z</dcterms:created>
  <dcterms:modified xsi:type="dcterms:W3CDTF">2022-04-08T18:16:58Z</dcterms:modified>
</cp:coreProperties>
</file>