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EC772626-5AAB-4098-BBA8-172EB8D37B1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jecución POA 2023" sheetId="2" r:id="rId1"/>
  </sheets>
  <definedNames>
    <definedName name="_xlnm.Print_Area" localSheetId="0">'Ejecución POA 2023'!$A$1:$K$72</definedName>
    <definedName name="Porcentajeejecucion">'Ejecución POA 2023'!$J$43:$J$61</definedName>
    <definedName name="_xlnm.Print_Titles" localSheetId="0">'Ejecución POA 2023'!$1:$3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20" roundtripDataChecksum="tcPywkmbBC8LLf6Skt5S7iAS1rxckDOdOcQ7YZF5YiE="/>
    </ext>
  </extLst>
</workbook>
</file>

<file path=xl/calcChain.xml><?xml version="1.0" encoding="utf-8"?>
<calcChain xmlns="http://schemas.openxmlformats.org/spreadsheetml/2006/main">
  <c r="J61" i="2" l="1"/>
  <c r="L60" i="2"/>
  <c r="J60" i="2"/>
  <c r="L59" i="2"/>
  <c r="J59" i="2"/>
  <c r="L58" i="2"/>
  <c r="J58" i="2"/>
  <c r="L57" i="2"/>
  <c r="J57" i="2"/>
  <c r="L56" i="2"/>
  <c r="J56" i="2"/>
  <c r="J55" i="2"/>
  <c r="L54" i="2"/>
  <c r="J54" i="2"/>
  <c r="L53" i="2"/>
  <c r="J53" i="2"/>
  <c r="L52" i="2"/>
  <c r="J52" i="2"/>
  <c r="J51" i="2"/>
  <c r="L50" i="2"/>
  <c r="J50" i="2"/>
  <c r="L49" i="2"/>
  <c r="J49" i="2"/>
  <c r="L48" i="2"/>
  <c r="J48" i="2"/>
  <c r="J47" i="2"/>
  <c r="L46" i="2"/>
  <c r="J46" i="2"/>
  <c r="L45" i="2"/>
  <c r="J45" i="2"/>
  <c r="L44" i="2"/>
  <c r="J44" i="2"/>
  <c r="L43" i="2"/>
  <c r="J43" i="2"/>
  <c r="L41" i="2"/>
  <c r="J41" i="2"/>
  <c r="L40" i="2"/>
  <c r="J40" i="2"/>
  <c r="L39" i="2"/>
  <c r="J39" i="2"/>
  <c r="L38" i="2"/>
  <c r="J38" i="2"/>
  <c r="L37" i="2"/>
  <c r="L36" i="2"/>
  <c r="L35" i="2"/>
  <c r="J35" i="2"/>
  <c r="L34" i="2"/>
  <c r="J34" i="2"/>
  <c r="L33" i="2"/>
  <c r="J33" i="2"/>
  <c r="J32" i="2"/>
  <c r="L31" i="2"/>
  <c r="J31" i="2"/>
  <c r="L30" i="2"/>
  <c r="J30" i="2"/>
  <c r="L29" i="2"/>
  <c r="J29" i="2"/>
  <c r="L28" i="2"/>
  <c r="J28" i="2"/>
  <c r="J27" i="2"/>
  <c r="L26" i="2"/>
  <c r="J26" i="2"/>
  <c r="L25" i="2"/>
  <c r="J25" i="2"/>
  <c r="L20" i="2"/>
  <c r="L19" i="2"/>
  <c r="L18" i="2"/>
  <c r="L17" i="2"/>
  <c r="L16" i="2"/>
  <c r="J16" i="2"/>
  <c r="L15" i="2"/>
  <c r="J15" i="2"/>
  <c r="L14" i="2"/>
  <c r="J14" i="2"/>
  <c r="L13" i="2"/>
  <c r="J13" i="2"/>
  <c r="L12" i="2"/>
  <c r="J12" i="2"/>
  <c r="L11" i="2"/>
  <c r="J11" i="2"/>
  <c r="L10" i="2"/>
  <c r="J10" i="2"/>
  <c r="L8" i="2"/>
  <c r="J8" i="2"/>
  <c r="L7" i="2"/>
  <c r="J7" i="2"/>
  <c r="L6" i="2"/>
  <c r="J6" i="2"/>
  <c r="J5" i="2"/>
  <c r="F5" i="2"/>
  <c r="L5" i="2" s="1"/>
</calcChain>
</file>

<file path=xl/sharedStrings.xml><?xml version="1.0" encoding="utf-8"?>
<sst xmlns="http://schemas.openxmlformats.org/spreadsheetml/2006/main" count="188" uniqueCount="187">
  <si>
    <t>Alineación Estratégica</t>
  </si>
  <si>
    <t>RACI</t>
  </si>
  <si>
    <t>No.</t>
  </si>
  <si>
    <t>Resultado Estratégico</t>
  </si>
  <si>
    <t>Producto</t>
  </si>
  <si>
    <t>Unidad de medida</t>
  </si>
  <si>
    <t>Diferencia</t>
  </si>
  <si>
    <t>Autoridad</t>
  </si>
  <si>
    <t>Consultores</t>
  </si>
  <si>
    <t>informadores</t>
  </si>
  <si>
    <t>OE1-1</t>
  </si>
  <si>
    <t>Mejorado el bienestar de los miembros del CESMET</t>
  </si>
  <si>
    <t>OE1-1-1</t>
  </si>
  <si>
    <t>Realización de reconocimientos a través del programa Soldado del Mes, al personal del CESMET</t>
  </si>
  <si>
    <t>Cantidad de reconocimientos al personal del CESMET</t>
  </si>
  <si>
    <t>OE1-1-2</t>
  </si>
  <si>
    <t>Realización de Charlas orientadas mejorar la calidad de vida de los miembros</t>
  </si>
  <si>
    <t>Cantidad charlas realizadas</t>
  </si>
  <si>
    <t>OE1-2</t>
  </si>
  <si>
    <t>Habilitada el aula virtual de la Escuela de Seguridad del CESMET</t>
  </si>
  <si>
    <t>OE1-2-1</t>
  </si>
  <si>
    <t>Habilitación de cursos online</t>
  </si>
  <si>
    <t>Cantidad de cursos online habilitados.</t>
  </si>
  <si>
    <t>OE1-2-2</t>
  </si>
  <si>
    <t>Capacitación de estudiantes en el aula virtual en diferentes áreas de seguridad</t>
  </si>
  <si>
    <t>Estudiantes capacitados en Aula Virtual</t>
  </si>
  <si>
    <t>OE2-1</t>
  </si>
  <si>
    <t xml:space="preserve">Aumentada el nivel de Listeza Operacional de los miembros del CESMET
</t>
  </si>
  <si>
    <t>OE2-1-1</t>
  </si>
  <si>
    <t>Realización operativos de la Unidad Canina</t>
  </si>
  <si>
    <t>Cantidad de Operativos con la unidad K-9</t>
  </si>
  <si>
    <t>OE2-1-2</t>
  </si>
  <si>
    <t>Operativos preventivos de la Unidad Especial de Reacción Táctica</t>
  </si>
  <si>
    <t>Cantidad de Operativos preventivos de la Unidad Especial de Reacción Táctica por día</t>
  </si>
  <si>
    <t>OE2-1-3</t>
  </si>
  <si>
    <t>Realización de cursos tácticos</t>
  </si>
  <si>
    <t>Cantidad de personal entrenado</t>
  </si>
  <si>
    <t>OE2-1-4</t>
  </si>
  <si>
    <t>Realización de prácticas de rescate en altura</t>
  </si>
  <si>
    <t>Cantidad de prácticas de rescate en las alturas realizado</t>
  </si>
  <si>
    <t>OE2-1-5</t>
  </si>
  <si>
    <t>Realización de Curso de Rescate en las Alturas en Sistema de Cable Aéreo</t>
  </si>
  <si>
    <t>Cantidad de Cursos realizados</t>
  </si>
  <si>
    <t>OE2-1-6</t>
  </si>
  <si>
    <t>Realización de prueba de aptitud física</t>
  </si>
  <si>
    <t>Cantidad de pruebas de aptitud física realizadas</t>
  </si>
  <si>
    <t>OE2-1-7</t>
  </si>
  <si>
    <t>Graduación de la 12va. promoción del Curso Básico de Seguridad del CESMET</t>
  </si>
  <si>
    <t>Cantidad de Agentes de seguridad graduados</t>
  </si>
  <si>
    <t>OE2-1-8</t>
  </si>
  <si>
    <t>Realización de simulacros de emergencia</t>
  </si>
  <si>
    <t>Cantidad Simulacro de emergencia realizados</t>
  </si>
  <si>
    <t>OE2-1-9</t>
  </si>
  <si>
    <t>Adquisición de Pistola Taser</t>
  </si>
  <si>
    <t>Cantidad de Pistolas Taser adquiridas</t>
  </si>
  <si>
    <t>OE2-1-10</t>
  </si>
  <si>
    <t>Adquisición de Campo de Tiro Virtual</t>
  </si>
  <si>
    <t>Porcentaje del Campo de tiro Operativo</t>
  </si>
  <si>
    <t>OE2-2</t>
  </si>
  <si>
    <t>Mejorada la Movilidad Operacional del CESMET</t>
  </si>
  <si>
    <t>OE2-2-1</t>
  </si>
  <si>
    <t>Adquisición de Camionetas</t>
  </si>
  <si>
    <t>Cantidad de camionetas adquiridas</t>
  </si>
  <si>
    <t>OE2-2-2</t>
  </si>
  <si>
    <t>Adquirir camion</t>
  </si>
  <si>
    <t>Cantidad de Camiones adquiridos</t>
  </si>
  <si>
    <t>OE2-2-3</t>
  </si>
  <si>
    <t>Adquisición de Motores</t>
  </si>
  <si>
    <t>Cantidad de motores adquiridos</t>
  </si>
  <si>
    <t>OE2-2-4</t>
  </si>
  <si>
    <t>Ejecución de Plan anual de mantenimiento</t>
  </si>
  <si>
    <t>Porcentaje del plan de mantenimiento del parque vehicular</t>
  </si>
  <si>
    <t>OE2-2-5</t>
  </si>
  <si>
    <t>Adquisición de furgoneta</t>
  </si>
  <si>
    <t>Cantidad de furgonetas adquiridas</t>
  </si>
  <si>
    <t>OE2-3</t>
  </si>
  <si>
    <t>Mejorada el sistema de video vigilancia y comunicación interno</t>
  </si>
  <si>
    <t>OE2-3-1</t>
  </si>
  <si>
    <t>Incrementar la capacidad de almacenamiento del Centro de Monitoreo y Video Vigilancia</t>
  </si>
  <si>
    <t>Porcentaje de almacenamiento de cámaras captadas</t>
  </si>
  <si>
    <t>OE2-3-2</t>
  </si>
  <si>
    <t>Adquisicion de radios Operativas.</t>
  </si>
  <si>
    <t>Cantidad de Radios nuevas ET-P350</t>
  </si>
  <si>
    <t>OE2-3-3</t>
  </si>
  <si>
    <t>Instalación de cámaras de seguridad</t>
  </si>
  <si>
    <t>Áreas CESMET integradas al sistema de vigilancia</t>
  </si>
  <si>
    <t>OE2-4</t>
  </si>
  <si>
    <t>Adquirido los Materiales de suministro necesarios para asegurar la operatividad del CESMET</t>
  </si>
  <si>
    <t>OE2-4-1</t>
  </si>
  <si>
    <t>Compra de uniformes militares para el personal del CESMET</t>
  </si>
  <si>
    <t>Entrega de pedidos al personal (uniformes mangas cortas, mangas largas y zapatos, medias, pantaloncillo, franelas, sellos, logos bordados, gorras, correas, caireles, corbata, corbatas, etc)</t>
  </si>
  <si>
    <t>OE2-4-2</t>
  </si>
  <si>
    <t>Adquisición de kits de materiales de oficina</t>
  </si>
  <si>
    <t>Cantidad de kits de materiales de oficina</t>
  </si>
  <si>
    <t>OE2-4-3</t>
  </si>
  <si>
    <t>Adquisición de kits materiales de limpieza</t>
  </si>
  <si>
    <t>Cantidad de kits de materiales de limpieza</t>
  </si>
  <si>
    <t>OE2-5</t>
  </si>
  <si>
    <t>Adquirido los mobiliarios y equipos necesarios para desempeñar las funciones del CESMET</t>
  </si>
  <si>
    <t>OE2-5-1</t>
  </si>
  <si>
    <t>Adquisición de los mobiliarios y equipos necesarios</t>
  </si>
  <si>
    <t>Cantidad de dependencias equipadas</t>
  </si>
  <si>
    <t>OE3-1</t>
  </si>
  <si>
    <t>Mejorada la imagen institucional del CESMET</t>
  </si>
  <si>
    <t>OE3-1-1</t>
  </si>
  <si>
    <t>Encuesta de percepción de los usuarios del CESMET</t>
  </si>
  <si>
    <t>Encuesta de percepción realizadas</t>
  </si>
  <si>
    <t>OE3-1-2</t>
  </si>
  <si>
    <t>Ejecución del Plan de Protección Medioambiental 2023</t>
  </si>
  <si>
    <t>Porcentaje del Plan de Protección Medioambiental 2023</t>
  </si>
  <si>
    <t>OE3-1-3</t>
  </si>
  <si>
    <t>Charlas sobre el correcto uso y Seguridad de los Sistemas de Transporte Masivo</t>
  </si>
  <si>
    <t>Cantidad de Charlas impartidas</t>
  </si>
  <si>
    <t>OE3-1-4</t>
  </si>
  <si>
    <t>Adquisición Impresos y rotulaciones</t>
  </si>
  <si>
    <t>Impresos y rotulaciones</t>
  </si>
  <si>
    <t>OE3-1-5</t>
  </si>
  <si>
    <t>Realización desfile militar</t>
  </si>
  <si>
    <t>Desfiles mIlitar realizados</t>
  </si>
  <si>
    <t>OE3-2</t>
  </si>
  <si>
    <t>Fortalecido Institucionalmente el CESMET</t>
  </si>
  <si>
    <t>OE3-2-1</t>
  </si>
  <si>
    <t>Actualizar los manuales</t>
  </si>
  <si>
    <t>Número de manuales y reglamentos actualizados</t>
  </si>
  <si>
    <t>OE3-2-2</t>
  </si>
  <si>
    <t>Encuesta de clima laboral</t>
  </si>
  <si>
    <t>Cantidad de Encuesta de clima laboral realizadas</t>
  </si>
  <si>
    <t>OE3-2-3</t>
  </si>
  <si>
    <t>Sistema Integral de Monitoreo de Planificación del CESMET</t>
  </si>
  <si>
    <t>Cantidad de Módulos operativos del sistema Integral de Planificación operativos</t>
  </si>
  <si>
    <t>OE3-2-4</t>
  </si>
  <si>
    <t>Implementar las Normas Básicas de Control Interno (NOBACI)</t>
  </si>
  <si>
    <t>Porcentaje de evaluación en la NOBACI</t>
  </si>
  <si>
    <t>OE3-2-5</t>
  </si>
  <si>
    <t>Certificación NORTIC</t>
  </si>
  <si>
    <t>Certificaciones NORTIC aprobadas</t>
  </si>
  <si>
    <t>OE3-2-6</t>
  </si>
  <si>
    <t>Recertificación de NORTIC</t>
  </si>
  <si>
    <t>NORTIC recertificadas</t>
  </si>
  <si>
    <t>OE3-2-7</t>
  </si>
  <si>
    <t>Implementación de Firma Digital</t>
  </si>
  <si>
    <t xml:space="preserve">Firmas digitales </t>
  </si>
  <si>
    <t>OE3-2-8</t>
  </si>
  <si>
    <t>Habilitación de buzones de quejas y sugerencias</t>
  </si>
  <si>
    <t>Cantidad de buzones habilitados</t>
  </si>
  <si>
    <t>OE3-3</t>
  </si>
  <si>
    <t>Mejorada las Infraestructuras de las instalaciones que alojan al CESMET</t>
  </si>
  <si>
    <t>OE3-3-1</t>
  </si>
  <si>
    <t>Proyecto de construcción del edificio para alojar las instalaciones del CESMET</t>
  </si>
  <si>
    <t>Proyecto de inversión pública concluido</t>
  </si>
  <si>
    <t>OE3-3-2</t>
  </si>
  <si>
    <t>Adecuación del gimnasio del CESMET</t>
  </si>
  <si>
    <t>Porcentaje del proyecto de del gimnasio alcanzado</t>
  </si>
  <si>
    <t>OE3-3-4</t>
  </si>
  <si>
    <t>Remozamiento de cocina y comedor para alistado</t>
  </si>
  <si>
    <t>Porcentaje de implementación proyecto remozamiento de cocina y comedor alistado</t>
  </si>
  <si>
    <t>OE3-3-5</t>
  </si>
  <si>
    <t>Reubicación del Cuerpo Médico y habilitación de unidad odontológica</t>
  </si>
  <si>
    <t>Porcentaje de proyecto del cuerpo médico y habilitación unidad odontológica</t>
  </si>
  <si>
    <t>OE3-3-6</t>
  </si>
  <si>
    <t>Ampliación de la Unidad Canina</t>
  </si>
  <si>
    <t>Cantidad de jaulas nuevas</t>
  </si>
  <si>
    <t>OE3-3-7</t>
  </si>
  <si>
    <t>Reestructuración eléctrica de las instalaciones que alojan al CESMET</t>
  </si>
  <si>
    <t>Cantidad de Areas Reestructuración eléctrica</t>
  </si>
  <si>
    <t>Ejecución del Plan Operativo Anual CESMET 2023  (1er. semestre)</t>
  </si>
  <si>
    <t>Meta anual</t>
  </si>
  <si>
    <t>Meta 1er. semestre</t>
  </si>
  <si>
    <t>Ejecución 1er. semestre</t>
  </si>
  <si>
    <t>Porcentaje de ejecución</t>
  </si>
  <si>
    <t>Presupuesto ejecutado</t>
  </si>
  <si>
    <t>Leyenda del color de desempeño</t>
  </si>
  <si>
    <t>Nivel</t>
  </si>
  <si>
    <t>Significado</t>
  </si>
  <si>
    <t>85% a 100%</t>
  </si>
  <si>
    <t>Nivel alto</t>
  </si>
  <si>
    <t>70% a 84%</t>
  </si>
  <si>
    <t>Nivel medio</t>
  </si>
  <si>
    <t>Menor de 70%</t>
  </si>
  <si>
    <t>Nivel bajo</t>
  </si>
  <si>
    <t>No iniciado</t>
  </si>
  <si>
    <t>JOEL E. TAVERAS MEDINA,</t>
  </si>
  <si>
    <t>Primer Teniente, ERD.</t>
  </si>
  <si>
    <t>Enc. Dpto. de Planificación y Desarrllo</t>
  </si>
  <si>
    <t xml:space="preserve">Objetivo Estratégico No.1 Mejorar el bienestar y las capacidades de los miembros del CESMET, así como también su salud y sus familiares										</t>
  </si>
  <si>
    <t xml:space="preserve">Objetivo Estratégico No.2 Incrementar la Operatividad de los miembros del CESMET, proveyendo para los requerimientos y aptitudes para la realización de sus funciones										</t>
  </si>
  <si>
    <t xml:space="preserve">Objetivo Estratégico No.3 Mejorar el desempeño de la Institución, para alcanzar los objetivos institucionales, así como también la imagen institucional								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</si>
</sst>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scheme val="minor"/>
    </font>
    <font>
      <b/>
      <sz val="18"/>
      <color theme="1"/>
      <name val="Arial"/>
    </font>
    <font>
      <sz val="11"/>
      <name val="Calibri"/>
    </font>
    <font>
      <b/>
      <sz val="14"/>
      <color theme="1"/>
      <name val="Arial"/>
    </font>
    <font>
      <b/>
      <sz val="11"/>
      <color theme="1"/>
      <name val="Arial"/>
    </font>
    <font>
      <b/>
      <sz val="11"/>
      <color theme="1"/>
      <name val="Calibri"/>
    </font>
    <font>
      <b/>
      <sz val="10"/>
      <color rgb="FF000000"/>
      <name val="Arial"/>
    </font>
    <font>
      <sz val="11"/>
      <color theme="1"/>
      <name val="Arial"/>
    </font>
    <font>
      <b/>
      <sz val="10"/>
      <color theme="1"/>
      <name val="Arial"/>
    </font>
    <font>
      <b/>
      <sz val="12"/>
      <color rgb="FF000000"/>
      <name val="Arial"/>
    </font>
    <font>
      <b/>
      <sz val="12"/>
      <color theme="1"/>
      <name val="Arial"/>
    </font>
    <font>
      <b/>
      <sz val="12"/>
      <color rgb="FF000000"/>
      <name val="Calibri"/>
    </font>
    <font>
      <sz val="10"/>
      <color theme="1"/>
      <name val="Arial"/>
    </font>
    <font>
      <sz val="11"/>
      <color theme="1"/>
      <name val="Arial"/>
    </font>
    <font>
      <sz val="11"/>
      <color theme="1"/>
      <name val="Calibri"/>
    </font>
    <font>
      <b/>
      <sz val="9"/>
      <color theme="1"/>
      <name val="Arial"/>
    </font>
    <font>
      <sz val="9"/>
      <color theme="1"/>
      <name val="Arial"/>
    </font>
    <font>
      <sz val="9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b/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EBF1DE"/>
        <bgColor rgb="FFEBF1DE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FFE599"/>
        <bgColor rgb="FFFFE599"/>
      </patternFill>
    </fill>
    <fill>
      <patternFill patternType="solid">
        <fgColor rgb="FFEA9999"/>
        <bgColor rgb="FFEA9999"/>
      </patternFill>
    </fill>
    <fill>
      <patternFill patternType="solid">
        <fgColor rgb="FFCFE2F3"/>
        <bgColor rgb="FFCFE2F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wrapText="1"/>
    </xf>
    <xf numFmtId="3" fontId="6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10" fontId="10" fillId="4" borderId="2" xfId="0" applyNumberFormat="1" applyFont="1" applyFill="1" applyBorder="1" applyAlignment="1">
      <alignment horizontal="center" wrapText="1"/>
    </xf>
    <xf numFmtId="10" fontId="10" fillId="4" borderId="3" xfId="0" applyNumberFormat="1" applyFont="1" applyFill="1" applyBorder="1" applyAlignment="1">
      <alignment horizontal="center" wrapText="1"/>
    </xf>
    <xf numFmtId="3" fontId="12" fillId="0" borderId="4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4" xfId="0" applyFont="1" applyBorder="1" applyAlignment="1">
      <alignment vertical="center" wrapText="1"/>
    </xf>
    <xf numFmtId="0" fontId="12" fillId="5" borderId="4" xfId="0" applyFont="1" applyFill="1" applyBorder="1" applyAlignment="1">
      <alignment vertical="center" wrapText="1"/>
    </xf>
    <xf numFmtId="3" fontId="13" fillId="0" borderId="4" xfId="0" applyNumberFormat="1" applyFont="1" applyBorder="1" applyAlignment="1">
      <alignment wrapText="1"/>
    </xf>
    <xf numFmtId="10" fontId="14" fillId="0" borderId="4" xfId="0" applyNumberFormat="1" applyFont="1" applyBorder="1" applyAlignment="1">
      <alignment wrapText="1"/>
    </xf>
    <xf numFmtId="10" fontId="8" fillId="4" borderId="2" xfId="0" applyNumberFormat="1" applyFont="1" applyFill="1" applyBorder="1" applyAlignment="1">
      <alignment horizontal="center" wrapText="1"/>
    </xf>
    <xf numFmtId="10" fontId="8" fillId="4" borderId="3" xfId="0" applyNumberFormat="1" applyFont="1" applyFill="1" applyBorder="1" applyAlignment="1">
      <alignment horizontal="center" wrapText="1"/>
    </xf>
    <xf numFmtId="3" fontId="12" fillId="6" borderId="4" xfId="0" applyNumberFormat="1" applyFont="1" applyFill="1" applyBorder="1" applyAlignment="1">
      <alignment vertical="center" wrapText="1"/>
    </xf>
    <xf numFmtId="10" fontId="12" fillId="0" borderId="4" xfId="0" applyNumberFormat="1" applyFont="1" applyBorder="1" applyAlignment="1">
      <alignment horizontal="left" vertical="center" wrapText="1"/>
    </xf>
    <xf numFmtId="3" fontId="12" fillId="5" borderId="4" xfId="0" applyNumberFormat="1" applyFont="1" applyFill="1" applyBorder="1" applyAlignment="1">
      <alignment vertical="center" wrapText="1"/>
    </xf>
    <xf numFmtId="9" fontId="12" fillId="6" borderId="4" xfId="0" applyNumberFormat="1" applyFont="1" applyFill="1" applyBorder="1" applyAlignment="1">
      <alignment vertical="center" wrapText="1"/>
    </xf>
    <xf numFmtId="9" fontId="12" fillId="5" borderId="4" xfId="0" applyNumberFormat="1" applyFont="1" applyFill="1" applyBorder="1" applyAlignment="1">
      <alignment vertical="center" wrapText="1"/>
    </xf>
    <xf numFmtId="9" fontId="12" fillId="0" borderId="4" xfId="0" applyNumberFormat="1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 vertical="center" wrapText="1"/>
    </xf>
    <xf numFmtId="3" fontId="16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/>
    </xf>
    <xf numFmtId="3" fontId="16" fillId="0" borderId="4" xfId="0" applyNumberFormat="1" applyFont="1" applyBorder="1" applyAlignment="1">
      <alignment wrapText="1"/>
    </xf>
    <xf numFmtId="10" fontId="17" fillId="0" borderId="4" xfId="0" applyNumberFormat="1" applyFont="1" applyBorder="1" applyAlignment="1">
      <alignment wrapText="1"/>
    </xf>
    <xf numFmtId="10" fontId="16" fillId="0" borderId="4" xfId="0" applyNumberFormat="1" applyFont="1" applyBorder="1" applyAlignment="1">
      <alignment horizontal="left" vertical="center" wrapText="1"/>
    </xf>
    <xf numFmtId="3" fontId="16" fillId="5" borderId="4" xfId="0" applyNumberFormat="1" applyFont="1" applyFill="1" applyBorder="1" applyAlignment="1">
      <alignment vertical="center" wrapText="1"/>
    </xf>
    <xf numFmtId="10" fontId="16" fillId="0" borderId="4" xfId="0" applyNumberFormat="1" applyFont="1" applyBorder="1" applyAlignment="1">
      <alignment vertical="center" wrapText="1"/>
    </xf>
    <xf numFmtId="9" fontId="16" fillId="0" borderId="4" xfId="0" applyNumberFormat="1" applyFont="1" applyBorder="1" applyAlignment="1">
      <alignment vertical="center" wrapText="1"/>
    </xf>
    <xf numFmtId="3" fontId="16" fillId="0" borderId="0" xfId="0" applyNumberFormat="1" applyFont="1" applyAlignment="1">
      <alignment wrapText="1"/>
    </xf>
    <xf numFmtId="10" fontId="17" fillId="0" borderId="0" xfId="0" applyNumberFormat="1" applyFont="1" applyAlignment="1">
      <alignment wrapText="1"/>
    </xf>
    <xf numFmtId="4" fontId="19" fillId="3" borderId="0" xfId="0" applyNumberFormat="1" applyFont="1" applyFill="1" applyAlignment="1">
      <alignment wrapText="1"/>
    </xf>
    <xf numFmtId="4" fontId="18" fillId="0" borderId="4" xfId="0" applyNumberFormat="1" applyFont="1" applyBorder="1"/>
    <xf numFmtId="0" fontId="12" fillId="5" borderId="4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3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left" vertical="center" wrapText="1"/>
    </xf>
    <xf numFmtId="4" fontId="18" fillId="0" borderId="0" xfId="0" applyNumberFormat="1" applyFont="1"/>
    <xf numFmtId="0" fontId="4" fillId="0" borderId="10" xfId="0" applyFont="1" applyBorder="1" applyAlignment="1">
      <alignment wrapText="1"/>
    </xf>
    <xf numFmtId="0" fontId="7" fillId="7" borderId="10" xfId="0" applyFont="1" applyFill="1" applyBorder="1" applyAlignment="1">
      <alignment wrapText="1"/>
    </xf>
    <xf numFmtId="0" fontId="7" fillId="8" borderId="10" xfId="0" applyFont="1" applyFill="1" applyBorder="1" applyAlignment="1">
      <alignment wrapText="1"/>
    </xf>
    <xf numFmtId="0" fontId="7" fillId="9" borderId="10" xfId="0" applyFont="1" applyFill="1" applyBorder="1" applyAlignment="1">
      <alignment wrapText="1"/>
    </xf>
    <xf numFmtId="0" fontId="7" fillId="10" borderId="10" xfId="0" applyFont="1" applyFill="1" applyBorder="1" applyAlignment="1">
      <alignment wrapText="1"/>
    </xf>
    <xf numFmtId="3" fontId="12" fillId="0" borderId="5" xfId="0" applyNumberFormat="1" applyFont="1" applyBorder="1" applyAlignment="1">
      <alignment vertical="center" wrapText="1"/>
    </xf>
    <xf numFmtId="0" fontId="2" fillId="0" borderId="6" xfId="0" applyFont="1" applyBorder="1"/>
    <xf numFmtId="0" fontId="2" fillId="0" borderId="7" xfId="0" applyFont="1" applyBorder="1"/>
    <xf numFmtId="0" fontId="12" fillId="0" borderId="5" xfId="0" applyFont="1" applyBorder="1" applyAlignment="1">
      <alignment horizontal="left" vertical="center" wrapText="1"/>
    </xf>
    <xf numFmtId="3" fontId="12" fillId="6" borderId="5" xfId="0" applyNumberFormat="1" applyFont="1" applyFill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9" fontId="12" fillId="0" borderId="5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0" fillId="0" borderId="0" xfId="0"/>
    <xf numFmtId="10" fontId="10" fillId="4" borderId="1" xfId="0" applyNumberFormat="1" applyFont="1" applyFill="1" applyBorder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10" fontId="8" fillId="0" borderId="5" xfId="0" applyNumberFormat="1" applyFont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center" vertical="center" wrapText="1"/>
    </xf>
    <xf numFmtId="10" fontId="15" fillId="0" borderId="5" xfId="0" applyNumberFormat="1" applyFont="1" applyBorder="1" applyAlignment="1">
      <alignment horizontal="center" vertical="center" wrapText="1"/>
    </xf>
    <xf numFmtId="4" fontId="18" fillId="0" borderId="5" xfId="0" applyNumberFormat="1" applyFont="1" applyBorder="1"/>
    <xf numFmtId="3" fontId="4" fillId="0" borderId="8" xfId="0" applyNumberFormat="1" applyFont="1" applyBorder="1" applyAlignment="1">
      <alignment wrapText="1"/>
    </xf>
    <xf numFmtId="0" fontId="2" fillId="0" borderId="9" xfId="0" applyFont="1" applyBorder="1"/>
    <xf numFmtId="0" fontId="2" fillId="0" borderId="10" xfId="0" applyFont="1" applyBorder="1"/>
    <xf numFmtId="3" fontId="7" fillId="0" borderId="8" xfId="0" applyNumberFormat="1" applyFont="1" applyBorder="1" applyAlignment="1">
      <alignment wrapText="1"/>
    </xf>
    <xf numFmtId="9" fontId="7" fillId="0" borderId="8" xfId="0" applyNumberFormat="1" applyFont="1" applyBorder="1" applyAlignment="1">
      <alignment horizontal="right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10" fontId="20" fillId="4" borderId="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6">
    <dxf>
      <fill>
        <patternFill patternType="solid">
          <fgColor rgb="FFFF0000"/>
          <bgColor rgb="FFFF0000"/>
        </patternFill>
      </fill>
    </dxf>
    <dxf>
      <fill>
        <patternFill patternType="solid">
          <fgColor rgb="FFDD7E6B"/>
          <bgColor rgb="FFDD7E6B"/>
        </patternFill>
      </fill>
    </dxf>
    <dxf>
      <fill>
        <patternFill patternType="solid">
          <fgColor rgb="FFCCCCCC"/>
          <bgColor rgb="FFCCCCCC"/>
        </patternFill>
      </fill>
    </dxf>
    <dxf>
      <fill>
        <patternFill patternType="solid">
          <fgColor rgb="FFFFE599"/>
          <bgColor rgb="FFFFE599"/>
        </patternFill>
      </fill>
    </dxf>
    <dxf>
      <fill>
        <patternFill patternType="solid">
          <fgColor rgb="FFB7E1CD"/>
          <bgColor rgb="FFB7E1CD"/>
        </patternFill>
      </fill>
    </dxf>
    <dxf>
      <font>
        <b/>
      </font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1" Type="http://schemas.openxmlformats.org/officeDocument/2006/relationships/theme" Target="theme/theme1.xml"/><Relationship Id="rId20" Type="http://customschemas.google.com/relationships/workbookmetadata" Target="metadata"/><Relationship Id="rId1" Type="http://schemas.openxmlformats.org/officeDocument/2006/relationships/worksheet" Target="worksheets/sheet1.xml"/><Relationship Id="rId24" Type="http://schemas.openxmlformats.org/officeDocument/2006/relationships/calcChain" Target="calcChain.xml"/><Relationship Id="rId23" Type="http://schemas.openxmlformats.org/officeDocument/2006/relationships/sharedStrings" Target="sharedStrings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2"/>
  <sheetViews>
    <sheetView tabSelected="1" view="pageBreakPreview" zoomScale="60" zoomScaleNormal="100" workbookViewId="0">
      <pane ySplit="3" topLeftCell="A54" activePane="bottomLeft" state="frozen"/>
      <selection pane="bottomLeft" activeCell="I61" sqref="I61"/>
    </sheetView>
  </sheetViews>
  <sheetFormatPr baseColWidth="10" defaultColWidth="14.44140625" defaultRowHeight="15" customHeight="1"/>
  <cols>
    <col min="1" max="1" width="7.109375" customWidth="1"/>
    <col min="2" max="2" width="19.109375" customWidth="1"/>
    <col min="3" max="3" width="8.5546875" customWidth="1"/>
    <col min="4" max="4" width="22.109375" customWidth="1"/>
    <col min="5" max="5" width="20.44140625" customWidth="1"/>
    <col min="6" max="6" width="6.5546875" hidden="1" customWidth="1"/>
    <col min="7" max="7" width="6.5546875" customWidth="1"/>
    <col min="8" max="8" width="12.33203125" customWidth="1"/>
    <col min="9" max="9" width="12" customWidth="1"/>
    <col min="10" max="11" width="15.109375" customWidth="1"/>
    <col min="12" max="13" width="10.88671875" hidden="1" customWidth="1"/>
    <col min="14" max="14" width="12.44140625" hidden="1" customWidth="1"/>
    <col min="15" max="15" width="13.88671875" hidden="1" customWidth="1"/>
  </cols>
  <sheetData>
    <row r="1" spans="1:15" ht="22.8">
      <c r="A1" s="61" t="s">
        <v>165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1"/>
      <c r="M1" s="1"/>
      <c r="N1" s="1"/>
      <c r="O1" s="2"/>
    </row>
    <row r="2" spans="1:15" ht="17.399999999999999">
      <c r="A2" s="62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9"/>
      <c r="L2" s="3"/>
      <c r="M2" s="63" t="s">
        <v>1</v>
      </c>
      <c r="N2" s="58"/>
      <c r="O2" s="59"/>
    </row>
    <row r="3" spans="1:15" ht="39.6">
      <c r="A3" s="4" t="s">
        <v>2</v>
      </c>
      <c r="B3" s="4" t="s">
        <v>3</v>
      </c>
      <c r="C3" s="5" t="s">
        <v>2</v>
      </c>
      <c r="D3" s="6" t="s">
        <v>4</v>
      </c>
      <c r="E3" s="6" t="s">
        <v>5</v>
      </c>
      <c r="F3" s="7"/>
      <c r="G3" s="7" t="s">
        <v>166</v>
      </c>
      <c r="H3" s="7" t="s">
        <v>167</v>
      </c>
      <c r="I3" s="7" t="s">
        <v>168</v>
      </c>
      <c r="J3" s="7" t="s">
        <v>169</v>
      </c>
      <c r="K3" s="39" t="s">
        <v>170</v>
      </c>
      <c r="L3" s="8" t="s">
        <v>6</v>
      </c>
      <c r="M3" s="9" t="s">
        <v>7</v>
      </c>
      <c r="N3" s="9" t="s">
        <v>8</v>
      </c>
      <c r="O3" s="9" t="s">
        <v>9</v>
      </c>
    </row>
    <row r="4" spans="1:15" ht="29.25" customHeight="1">
      <c r="A4" s="65" t="s">
        <v>184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10"/>
      <c r="M4" s="10"/>
      <c r="N4" s="10"/>
      <c r="O4" s="11"/>
    </row>
    <row r="5" spans="1:15" ht="36" customHeight="1">
      <c r="A5" s="66" t="s">
        <v>10</v>
      </c>
      <c r="B5" s="67" t="s">
        <v>11</v>
      </c>
      <c r="C5" s="12" t="s">
        <v>12</v>
      </c>
      <c r="D5" s="13" t="s">
        <v>13</v>
      </c>
      <c r="E5" s="13" t="s">
        <v>14</v>
      </c>
      <c r="F5" s="12">
        <f>G5</f>
        <v>12</v>
      </c>
      <c r="G5" s="12">
        <v>12</v>
      </c>
      <c r="H5" s="12">
        <v>6</v>
      </c>
      <c r="I5" s="12">
        <v>5.5</v>
      </c>
      <c r="J5" s="25">
        <f t="shared" ref="J5:J8" si="0">IF(H5=0,"N/A",I5/H5)</f>
        <v>0.91666666666666663</v>
      </c>
      <c r="K5" s="40">
        <v>1600000</v>
      </c>
      <c r="L5" s="16" t="e">
        <f t="shared" ref="L5:L8" si="1">#REF!-F5</f>
        <v>#REF!</v>
      </c>
      <c r="M5" s="17"/>
      <c r="N5" s="17"/>
      <c r="O5" s="17"/>
    </row>
    <row r="6" spans="1:15" ht="52.8">
      <c r="A6" s="55"/>
      <c r="B6" s="55"/>
      <c r="C6" s="12" t="s">
        <v>15</v>
      </c>
      <c r="D6" s="13" t="s">
        <v>16</v>
      </c>
      <c r="E6" s="13" t="s">
        <v>17</v>
      </c>
      <c r="F6" s="12">
        <v>10</v>
      </c>
      <c r="G6" s="12">
        <v>10</v>
      </c>
      <c r="H6" s="12">
        <v>4</v>
      </c>
      <c r="I6" s="12">
        <v>0</v>
      </c>
      <c r="J6" s="25">
        <f t="shared" si="0"/>
        <v>0</v>
      </c>
      <c r="K6" s="40">
        <v>0</v>
      </c>
      <c r="L6" s="16" t="e">
        <f t="shared" si="1"/>
        <v>#REF!</v>
      </c>
      <c r="M6" s="17"/>
      <c r="N6" s="17"/>
      <c r="O6" s="17"/>
    </row>
    <row r="7" spans="1:15" ht="26.4">
      <c r="A7" s="66" t="s">
        <v>18</v>
      </c>
      <c r="B7" s="67" t="s">
        <v>19</v>
      </c>
      <c r="C7" s="12" t="s">
        <v>20</v>
      </c>
      <c r="D7" s="13" t="s">
        <v>21</v>
      </c>
      <c r="E7" s="13" t="s">
        <v>22</v>
      </c>
      <c r="F7" s="12">
        <v>2</v>
      </c>
      <c r="G7" s="12">
        <v>2</v>
      </c>
      <c r="H7" s="12">
        <v>2</v>
      </c>
      <c r="I7" s="12">
        <v>0</v>
      </c>
      <c r="J7" s="25">
        <f t="shared" si="0"/>
        <v>0</v>
      </c>
      <c r="K7" s="40">
        <v>0</v>
      </c>
      <c r="L7" s="16" t="e">
        <f t="shared" si="1"/>
        <v>#REF!</v>
      </c>
      <c r="M7" s="17"/>
      <c r="N7" s="17"/>
      <c r="O7" s="17"/>
    </row>
    <row r="8" spans="1:15" ht="52.8">
      <c r="A8" s="55"/>
      <c r="B8" s="55"/>
      <c r="C8" s="12" t="s">
        <v>23</v>
      </c>
      <c r="D8" s="13" t="s">
        <v>24</v>
      </c>
      <c r="E8" s="13" t="s">
        <v>25</v>
      </c>
      <c r="F8" s="12">
        <v>150</v>
      </c>
      <c r="G8" s="12">
        <v>150</v>
      </c>
      <c r="H8" s="12">
        <v>150</v>
      </c>
      <c r="I8" s="12">
        <v>0</v>
      </c>
      <c r="J8" s="25">
        <f t="shared" si="0"/>
        <v>0</v>
      </c>
      <c r="K8" s="40">
        <v>0</v>
      </c>
      <c r="L8" s="16" t="e">
        <f t="shared" si="1"/>
        <v>#REF!</v>
      </c>
      <c r="M8" s="17"/>
      <c r="N8" s="17"/>
      <c r="O8" s="17"/>
    </row>
    <row r="9" spans="1:15" ht="36" customHeight="1">
      <c r="A9" s="80" t="s">
        <v>185</v>
      </c>
      <c r="B9" s="58"/>
      <c r="C9" s="58"/>
      <c r="D9" s="58"/>
      <c r="E9" s="58"/>
      <c r="F9" s="58"/>
      <c r="G9" s="58"/>
      <c r="H9" s="58"/>
      <c r="I9" s="58"/>
      <c r="J9" s="58"/>
      <c r="K9" s="59"/>
      <c r="L9" s="18"/>
      <c r="M9" s="18"/>
      <c r="N9" s="18"/>
      <c r="O9" s="19"/>
    </row>
    <row r="10" spans="1:15" ht="26.4">
      <c r="A10" s="66" t="s">
        <v>26</v>
      </c>
      <c r="B10" s="67" t="s">
        <v>27</v>
      </c>
      <c r="C10" s="12" t="s">
        <v>28</v>
      </c>
      <c r="D10" s="13" t="s">
        <v>29</v>
      </c>
      <c r="E10" s="13" t="s">
        <v>30</v>
      </c>
      <c r="F10" s="12">
        <v>4</v>
      </c>
      <c r="G10" s="12">
        <v>280</v>
      </c>
      <c r="H10" s="12">
        <v>140</v>
      </c>
      <c r="I10" s="12">
        <v>144</v>
      </c>
      <c r="J10" s="25">
        <f t="shared" ref="J10:J16" si="2">IF(H10=0,"N/A",I10/H10)</f>
        <v>1.0285714285714285</v>
      </c>
      <c r="K10" s="40">
        <v>2807836.12</v>
      </c>
      <c r="L10" s="16" t="e">
        <f t="shared" ref="L10:L20" si="3">#REF!-F10</f>
        <v>#REF!</v>
      </c>
      <c r="M10" s="17"/>
      <c r="N10" s="17"/>
      <c r="O10" s="17"/>
    </row>
    <row r="11" spans="1:15" ht="66">
      <c r="A11" s="54"/>
      <c r="B11" s="54"/>
      <c r="C11" s="12" t="s">
        <v>31</v>
      </c>
      <c r="D11" s="13" t="s">
        <v>32</v>
      </c>
      <c r="E11" s="13" t="s">
        <v>33</v>
      </c>
      <c r="F11" s="12">
        <v>104</v>
      </c>
      <c r="G11" s="12">
        <v>240</v>
      </c>
      <c r="H11" s="12">
        <v>120</v>
      </c>
      <c r="I11" s="12">
        <v>120</v>
      </c>
      <c r="J11" s="25">
        <f t="shared" si="2"/>
        <v>1</v>
      </c>
      <c r="K11" s="40">
        <v>3220300</v>
      </c>
      <c r="L11" s="16" t="e">
        <f t="shared" si="3"/>
        <v>#REF!</v>
      </c>
      <c r="M11" s="17"/>
      <c r="N11" s="17"/>
      <c r="O11" s="17"/>
    </row>
    <row r="12" spans="1:15" ht="26.4">
      <c r="A12" s="54"/>
      <c r="B12" s="54"/>
      <c r="C12" s="12" t="s">
        <v>34</v>
      </c>
      <c r="D12" s="14" t="s">
        <v>35</v>
      </c>
      <c r="E12" s="13" t="s">
        <v>36</v>
      </c>
      <c r="F12" s="12">
        <v>3</v>
      </c>
      <c r="G12" s="12">
        <v>2</v>
      </c>
      <c r="H12" s="12">
        <v>1</v>
      </c>
      <c r="I12" s="12">
        <v>0</v>
      </c>
      <c r="J12" s="25">
        <f t="shared" si="2"/>
        <v>0</v>
      </c>
      <c r="K12" s="40">
        <v>0</v>
      </c>
      <c r="L12" s="16" t="e">
        <f t="shared" si="3"/>
        <v>#REF!</v>
      </c>
      <c r="M12" s="17"/>
      <c r="N12" s="17"/>
      <c r="O12" s="17"/>
    </row>
    <row r="13" spans="1:15" ht="39.6">
      <c r="A13" s="54"/>
      <c r="B13" s="54"/>
      <c r="C13" s="12" t="s">
        <v>37</v>
      </c>
      <c r="D13" s="13" t="s">
        <v>38</v>
      </c>
      <c r="E13" s="13" t="s">
        <v>39</v>
      </c>
      <c r="F13" s="12">
        <v>52</v>
      </c>
      <c r="G13" s="12">
        <v>8</v>
      </c>
      <c r="H13" s="12">
        <v>4</v>
      </c>
      <c r="I13" s="12">
        <v>4</v>
      </c>
      <c r="J13" s="25">
        <f t="shared" si="2"/>
        <v>1</v>
      </c>
      <c r="K13" s="40">
        <v>120000</v>
      </c>
      <c r="L13" s="16" t="e">
        <f t="shared" si="3"/>
        <v>#REF!</v>
      </c>
      <c r="M13" s="17"/>
      <c r="N13" s="17"/>
      <c r="O13" s="17"/>
    </row>
    <row r="14" spans="1:15" ht="39.6">
      <c r="A14" s="54"/>
      <c r="B14" s="54"/>
      <c r="C14" s="12" t="s">
        <v>40</v>
      </c>
      <c r="D14" s="13" t="s">
        <v>41</v>
      </c>
      <c r="E14" s="13" t="s">
        <v>42</v>
      </c>
      <c r="F14" s="20">
        <v>4</v>
      </c>
      <c r="G14" s="20">
        <v>4</v>
      </c>
      <c r="H14" s="20">
        <v>2</v>
      </c>
      <c r="I14" s="20">
        <v>1</v>
      </c>
      <c r="J14" s="25">
        <f t="shared" si="2"/>
        <v>0.5</v>
      </c>
      <c r="K14" s="40">
        <v>490000</v>
      </c>
      <c r="L14" s="16" t="e">
        <f t="shared" si="3"/>
        <v>#REF!</v>
      </c>
      <c r="M14" s="17"/>
      <c r="N14" s="17"/>
      <c r="O14" s="17"/>
    </row>
    <row r="15" spans="1:15" ht="39.6">
      <c r="A15" s="54"/>
      <c r="B15" s="54"/>
      <c r="C15" s="12" t="s">
        <v>43</v>
      </c>
      <c r="D15" s="13" t="s">
        <v>44</v>
      </c>
      <c r="E15" s="13" t="s">
        <v>45</v>
      </c>
      <c r="F15" s="12">
        <v>2</v>
      </c>
      <c r="G15" s="12">
        <v>2</v>
      </c>
      <c r="H15" s="12">
        <v>1</v>
      </c>
      <c r="I15" s="12">
        <v>1</v>
      </c>
      <c r="J15" s="25">
        <f t="shared" si="2"/>
        <v>1</v>
      </c>
      <c r="K15" s="40">
        <v>10000</v>
      </c>
      <c r="L15" s="16" t="e">
        <f t="shared" si="3"/>
        <v>#REF!</v>
      </c>
      <c r="M15" s="17"/>
      <c r="N15" s="17"/>
      <c r="O15" s="17"/>
    </row>
    <row r="16" spans="1:15" ht="14.4">
      <c r="A16" s="54"/>
      <c r="B16" s="54"/>
      <c r="C16" s="53" t="s">
        <v>46</v>
      </c>
      <c r="D16" s="56" t="s">
        <v>47</v>
      </c>
      <c r="E16" s="56" t="s">
        <v>48</v>
      </c>
      <c r="F16" s="20">
        <v>1</v>
      </c>
      <c r="G16" s="57">
        <v>150</v>
      </c>
      <c r="H16" s="57">
        <v>150</v>
      </c>
      <c r="I16" s="57">
        <v>65</v>
      </c>
      <c r="J16" s="60">
        <f t="shared" si="2"/>
        <v>0.43333333333333335</v>
      </c>
      <c r="K16" s="71">
        <v>2807836.12</v>
      </c>
      <c r="L16" s="16" t="e">
        <f t="shared" si="3"/>
        <v>#REF!</v>
      </c>
      <c r="M16" s="17"/>
      <c r="N16" s="17"/>
      <c r="O16" s="17"/>
    </row>
    <row r="17" spans="1:15" ht="14.4">
      <c r="A17" s="54"/>
      <c r="B17" s="54"/>
      <c r="C17" s="54"/>
      <c r="D17" s="54"/>
      <c r="E17" s="54"/>
      <c r="F17" s="20">
        <v>1</v>
      </c>
      <c r="G17" s="54"/>
      <c r="H17" s="54"/>
      <c r="I17" s="54"/>
      <c r="J17" s="54"/>
      <c r="K17" s="54"/>
      <c r="L17" s="16" t="e">
        <f t="shared" si="3"/>
        <v>#REF!</v>
      </c>
      <c r="M17" s="17"/>
      <c r="N17" s="17"/>
      <c r="O17" s="17"/>
    </row>
    <row r="18" spans="1:15" ht="14.4">
      <c r="A18" s="54"/>
      <c r="B18" s="54"/>
      <c r="C18" s="54"/>
      <c r="D18" s="54"/>
      <c r="E18" s="54"/>
      <c r="F18" s="20">
        <v>150</v>
      </c>
      <c r="G18" s="54"/>
      <c r="H18" s="54"/>
      <c r="I18" s="54"/>
      <c r="J18" s="54"/>
      <c r="K18" s="54"/>
      <c r="L18" s="16" t="e">
        <f t="shared" si="3"/>
        <v>#REF!</v>
      </c>
      <c r="M18" s="17"/>
      <c r="N18" s="17"/>
      <c r="O18" s="17"/>
    </row>
    <row r="19" spans="1:15" ht="14.4">
      <c r="A19" s="54"/>
      <c r="B19" s="54"/>
      <c r="C19" s="54"/>
      <c r="D19" s="54"/>
      <c r="E19" s="54"/>
      <c r="F19" s="20">
        <v>150</v>
      </c>
      <c r="G19" s="54"/>
      <c r="H19" s="54"/>
      <c r="I19" s="54"/>
      <c r="J19" s="54"/>
      <c r="K19" s="54"/>
      <c r="L19" s="16" t="e">
        <f t="shared" si="3"/>
        <v>#REF!</v>
      </c>
      <c r="M19" s="17"/>
      <c r="N19" s="17"/>
      <c r="O19" s="17"/>
    </row>
    <row r="20" spans="1:15" ht="14.4">
      <c r="A20" s="54"/>
      <c r="B20" s="54"/>
      <c r="C20" s="55"/>
      <c r="D20" s="55"/>
      <c r="E20" s="55"/>
      <c r="F20" s="20">
        <v>1</v>
      </c>
      <c r="G20" s="55"/>
      <c r="H20" s="55"/>
      <c r="I20" s="55"/>
      <c r="J20" s="55"/>
      <c r="K20" s="55"/>
      <c r="L20" s="16" t="e">
        <f t="shared" si="3"/>
        <v>#REF!</v>
      </c>
      <c r="M20" s="17"/>
      <c r="N20" s="17"/>
      <c r="O20" s="17"/>
    </row>
    <row r="21" spans="1:15" ht="14.4" hidden="1">
      <c r="A21" s="54"/>
      <c r="B21" s="54"/>
      <c r="C21" s="12"/>
      <c r="D21" s="13"/>
      <c r="E21" s="13"/>
      <c r="F21" s="20"/>
      <c r="G21" s="20"/>
      <c r="H21" s="20"/>
      <c r="I21" s="20"/>
      <c r="J21" s="25"/>
      <c r="K21" s="40"/>
      <c r="L21" s="16"/>
      <c r="M21" s="17"/>
      <c r="N21" s="17"/>
      <c r="O21" s="17"/>
    </row>
    <row r="22" spans="1:15" ht="14.4" hidden="1">
      <c r="A22" s="54"/>
      <c r="B22" s="54"/>
      <c r="C22" s="12"/>
      <c r="D22" s="13"/>
      <c r="E22" s="13"/>
      <c r="F22" s="20"/>
      <c r="G22" s="20"/>
      <c r="H22" s="20"/>
      <c r="I22" s="20"/>
      <c r="J22" s="25"/>
      <c r="K22" s="40"/>
      <c r="L22" s="16"/>
      <c r="M22" s="17"/>
      <c r="N22" s="17"/>
      <c r="O22" s="17"/>
    </row>
    <row r="23" spans="1:15" ht="14.4" hidden="1">
      <c r="A23" s="54"/>
      <c r="B23" s="54"/>
      <c r="C23" s="12"/>
      <c r="D23" s="13"/>
      <c r="E23" s="13"/>
      <c r="F23" s="20"/>
      <c r="G23" s="20"/>
      <c r="H23" s="20"/>
      <c r="I23" s="20"/>
      <c r="J23" s="25"/>
      <c r="K23" s="40"/>
      <c r="L23" s="16"/>
      <c r="M23" s="17"/>
      <c r="N23" s="17"/>
      <c r="O23" s="17"/>
    </row>
    <row r="24" spans="1:15" ht="14.4" hidden="1">
      <c r="A24" s="54"/>
      <c r="B24" s="54"/>
      <c r="C24" s="12"/>
      <c r="D24" s="13"/>
      <c r="E24" s="13"/>
      <c r="F24" s="20"/>
      <c r="G24" s="20"/>
      <c r="H24" s="20"/>
      <c r="I24" s="20"/>
      <c r="J24" s="25"/>
      <c r="K24" s="40"/>
      <c r="L24" s="16"/>
      <c r="M24" s="17"/>
      <c r="N24" s="17"/>
      <c r="O24" s="17"/>
    </row>
    <row r="25" spans="1:15" ht="39.6">
      <c r="A25" s="54"/>
      <c r="B25" s="54"/>
      <c r="C25" s="12" t="s">
        <v>49</v>
      </c>
      <c r="D25" s="13" t="s">
        <v>50</v>
      </c>
      <c r="E25" s="13" t="s">
        <v>51</v>
      </c>
      <c r="F25" s="22">
        <v>4</v>
      </c>
      <c r="G25" s="12">
        <v>2</v>
      </c>
      <c r="H25" s="12">
        <v>1</v>
      </c>
      <c r="I25" s="12">
        <v>0</v>
      </c>
      <c r="J25" s="25">
        <f t="shared" ref="J25:J35" si="4">IF(H25=0,"N/A",I25/H25)</f>
        <v>0</v>
      </c>
      <c r="K25" s="40">
        <v>0</v>
      </c>
      <c r="L25" s="16" t="e">
        <f t="shared" ref="L25:L26" si="5">#REF!-F25</f>
        <v>#REF!</v>
      </c>
      <c r="M25" s="17"/>
      <c r="N25" s="17"/>
      <c r="O25" s="17"/>
    </row>
    <row r="26" spans="1:15" ht="26.4">
      <c r="A26" s="54"/>
      <c r="B26" s="54"/>
      <c r="C26" s="12" t="s">
        <v>52</v>
      </c>
      <c r="D26" s="13" t="s">
        <v>53</v>
      </c>
      <c r="E26" s="13" t="s">
        <v>54</v>
      </c>
      <c r="F26" s="20">
        <v>40</v>
      </c>
      <c r="G26" s="20">
        <v>40</v>
      </c>
      <c r="H26" s="20">
        <v>0</v>
      </c>
      <c r="I26" s="20">
        <v>0</v>
      </c>
      <c r="J26" s="25" t="str">
        <f t="shared" si="4"/>
        <v>N/A</v>
      </c>
      <c r="K26" s="40">
        <v>0</v>
      </c>
      <c r="L26" s="16" t="e">
        <f t="shared" si="5"/>
        <v>#REF!</v>
      </c>
      <c r="M26" s="17"/>
      <c r="N26" s="17"/>
      <c r="O26" s="17"/>
    </row>
    <row r="27" spans="1:15" ht="26.4">
      <c r="A27" s="55"/>
      <c r="B27" s="55"/>
      <c r="C27" s="12" t="s">
        <v>55</v>
      </c>
      <c r="D27" s="13" t="s">
        <v>56</v>
      </c>
      <c r="E27" s="13" t="s">
        <v>57</v>
      </c>
      <c r="F27" s="23">
        <v>1</v>
      </c>
      <c r="G27" s="23">
        <v>1</v>
      </c>
      <c r="H27" s="23">
        <v>0</v>
      </c>
      <c r="I27" s="23"/>
      <c r="J27" s="25" t="str">
        <f t="shared" si="4"/>
        <v>N/A</v>
      </c>
      <c r="K27" s="40">
        <v>0</v>
      </c>
      <c r="L27" s="16"/>
      <c r="M27" s="17"/>
      <c r="N27" s="17"/>
      <c r="O27" s="17"/>
    </row>
    <row r="28" spans="1:15" ht="26.4">
      <c r="A28" s="66" t="s">
        <v>58</v>
      </c>
      <c r="B28" s="67" t="s">
        <v>59</v>
      </c>
      <c r="C28" s="12" t="s">
        <v>60</v>
      </c>
      <c r="D28" s="13" t="s">
        <v>61</v>
      </c>
      <c r="E28" s="13" t="s">
        <v>62</v>
      </c>
      <c r="F28" s="12">
        <v>1</v>
      </c>
      <c r="G28" s="12">
        <v>1</v>
      </c>
      <c r="H28" s="12">
        <v>0</v>
      </c>
      <c r="I28" s="12"/>
      <c r="J28" s="25" t="str">
        <f t="shared" si="4"/>
        <v>N/A</v>
      </c>
      <c r="K28" s="40">
        <v>0</v>
      </c>
      <c r="L28" s="16" t="e">
        <f t="shared" ref="L28:L31" si="6">#REF!-F28</f>
        <v>#REF!</v>
      </c>
      <c r="M28" s="17"/>
      <c r="N28" s="17"/>
      <c r="O28" s="17"/>
    </row>
    <row r="29" spans="1:15" ht="26.4">
      <c r="A29" s="54"/>
      <c r="B29" s="54"/>
      <c r="C29" s="12" t="s">
        <v>63</v>
      </c>
      <c r="D29" s="13" t="s">
        <v>64</v>
      </c>
      <c r="E29" s="13" t="s">
        <v>65</v>
      </c>
      <c r="F29" s="12">
        <v>1</v>
      </c>
      <c r="G29" s="12">
        <v>2</v>
      </c>
      <c r="H29" s="12">
        <v>0</v>
      </c>
      <c r="I29" s="12"/>
      <c r="J29" s="25" t="str">
        <f t="shared" si="4"/>
        <v>N/A</v>
      </c>
      <c r="K29" s="40">
        <v>0</v>
      </c>
      <c r="L29" s="16" t="e">
        <f t="shared" si="6"/>
        <v>#REF!</v>
      </c>
      <c r="M29" s="17"/>
      <c r="N29" s="17"/>
      <c r="O29" s="17"/>
    </row>
    <row r="30" spans="1:15" ht="26.4">
      <c r="A30" s="54"/>
      <c r="B30" s="54"/>
      <c r="C30" s="12" t="s">
        <v>66</v>
      </c>
      <c r="D30" s="13" t="s">
        <v>67</v>
      </c>
      <c r="E30" s="13" t="s">
        <v>68</v>
      </c>
      <c r="F30" s="12">
        <v>2</v>
      </c>
      <c r="G30" s="12">
        <v>6</v>
      </c>
      <c r="H30" s="12">
        <v>0</v>
      </c>
      <c r="I30" s="12"/>
      <c r="J30" s="25" t="str">
        <f t="shared" si="4"/>
        <v>N/A</v>
      </c>
      <c r="K30" s="40">
        <v>0</v>
      </c>
      <c r="L30" s="16" t="e">
        <f t="shared" si="6"/>
        <v>#REF!</v>
      </c>
      <c r="M30" s="17"/>
      <c r="N30" s="17"/>
      <c r="O30" s="17"/>
    </row>
    <row r="31" spans="1:15" ht="39.6">
      <c r="A31" s="54"/>
      <c r="B31" s="54"/>
      <c r="C31" s="12" t="s">
        <v>69</v>
      </c>
      <c r="D31" s="13" t="s">
        <v>70</v>
      </c>
      <c r="E31" s="21" t="s">
        <v>71</v>
      </c>
      <c r="F31" s="24">
        <v>1</v>
      </c>
      <c r="G31" s="24">
        <v>1</v>
      </c>
      <c r="H31" s="24">
        <v>0.5</v>
      </c>
      <c r="I31" s="24"/>
      <c r="J31" s="25">
        <f t="shared" si="4"/>
        <v>0</v>
      </c>
      <c r="K31" s="40">
        <v>230000</v>
      </c>
      <c r="L31" s="16" t="e">
        <f t="shared" si="6"/>
        <v>#REF!</v>
      </c>
      <c r="M31" s="17"/>
      <c r="N31" s="17"/>
      <c r="O31" s="17"/>
    </row>
    <row r="32" spans="1:15" ht="26.4">
      <c r="A32" s="55"/>
      <c r="B32" s="55"/>
      <c r="C32" s="12" t="s">
        <v>72</v>
      </c>
      <c r="D32" s="13" t="s">
        <v>73</v>
      </c>
      <c r="E32" s="13" t="s">
        <v>74</v>
      </c>
      <c r="F32" s="15">
        <v>1</v>
      </c>
      <c r="G32" s="15">
        <v>1</v>
      </c>
      <c r="H32" s="15">
        <v>0</v>
      </c>
      <c r="I32" s="15"/>
      <c r="J32" s="25" t="str">
        <f t="shared" si="4"/>
        <v>N/A</v>
      </c>
      <c r="K32" s="40">
        <v>0</v>
      </c>
      <c r="L32" s="16"/>
      <c r="M32" s="17"/>
      <c r="N32" s="17"/>
      <c r="O32" s="17"/>
    </row>
    <row r="33" spans="1:15" ht="52.8">
      <c r="A33" s="66" t="s">
        <v>75</v>
      </c>
      <c r="B33" s="67" t="s">
        <v>76</v>
      </c>
      <c r="C33" s="12" t="s">
        <v>77</v>
      </c>
      <c r="D33" s="13" t="s">
        <v>78</v>
      </c>
      <c r="E33" s="13" t="s">
        <v>79</v>
      </c>
      <c r="F33" s="25">
        <v>1</v>
      </c>
      <c r="G33" s="25">
        <v>1</v>
      </c>
      <c r="H33" s="25">
        <v>1</v>
      </c>
      <c r="I33" s="25"/>
      <c r="J33" s="25">
        <f t="shared" si="4"/>
        <v>0</v>
      </c>
      <c r="K33" s="40">
        <v>0</v>
      </c>
      <c r="L33" s="16" t="e">
        <f t="shared" ref="L33:L41" si="7">#REF!-F33</f>
        <v>#REF!</v>
      </c>
      <c r="M33" s="17"/>
      <c r="N33" s="17"/>
      <c r="O33" s="17"/>
    </row>
    <row r="34" spans="1:15" ht="26.4">
      <c r="A34" s="54"/>
      <c r="B34" s="54"/>
      <c r="C34" s="12" t="s">
        <v>80</v>
      </c>
      <c r="D34" s="13" t="s">
        <v>81</v>
      </c>
      <c r="E34" s="13" t="s">
        <v>82</v>
      </c>
      <c r="F34" s="12">
        <v>40</v>
      </c>
      <c r="G34" s="12">
        <v>50</v>
      </c>
      <c r="H34" s="12">
        <v>40</v>
      </c>
      <c r="I34" s="12">
        <v>34</v>
      </c>
      <c r="J34" s="25">
        <f t="shared" si="4"/>
        <v>0.85</v>
      </c>
      <c r="K34" s="40">
        <v>774670</v>
      </c>
      <c r="L34" s="16" t="e">
        <f t="shared" si="7"/>
        <v>#REF!</v>
      </c>
      <c r="M34" s="17"/>
      <c r="N34" s="17"/>
      <c r="O34" s="17"/>
    </row>
    <row r="35" spans="1:15" ht="14.4">
      <c r="A35" s="54"/>
      <c r="B35" s="54"/>
      <c r="C35" s="53" t="s">
        <v>83</v>
      </c>
      <c r="D35" s="68" t="s">
        <v>84</v>
      </c>
      <c r="E35" s="68" t="s">
        <v>85</v>
      </c>
      <c r="F35" s="12">
        <v>4</v>
      </c>
      <c r="G35" s="53">
        <v>3</v>
      </c>
      <c r="H35" s="53">
        <v>0</v>
      </c>
      <c r="I35" s="53">
        <v>0</v>
      </c>
      <c r="J35" s="60" t="str">
        <f t="shared" si="4"/>
        <v>N/A</v>
      </c>
      <c r="K35" s="71">
        <v>0</v>
      </c>
      <c r="L35" s="16" t="e">
        <f t="shared" si="7"/>
        <v>#REF!</v>
      </c>
      <c r="M35" s="17"/>
      <c r="N35" s="17"/>
      <c r="O35" s="17"/>
    </row>
    <row r="36" spans="1:15" ht="14.4">
      <c r="A36" s="54"/>
      <c r="B36" s="54"/>
      <c r="C36" s="54"/>
      <c r="D36" s="54"/>
      <c r="E36" s="54"/>
      <c r="F36" s="12">
        <v>4</v>
      </c>
      <c r="G36" s="54"/>
      <c r="H36" s="54"/>
      <c r="I36" s="54"/>
      <c r="J36" s="54"/>
      <c r="K36" s="54"/>
      <c r="L36" s="16" t="e">
        <f t="shared" si="7"/>
        <v>#REF!</v>
      </c>
      <c r="M36" s="17"/>
      <c r="N36" s="17"/>
      <c r="O36" s="17"/>
    </row>
    <row r="37" spans="1:15" ht="14.4">
      <c r="A37" s="55"/>
      <c r="B37" s="55"/>
      <c r="C37" s="55"/>
      <c r="D37" s="55"/>
      <c r="E37" s="55"/>
      <c r="F37" s="12">
        <v>4</v>
      </c>
      <c r="G37" s="55"/>
      <c r="H37" s="55"/>
      <c r="I37" s="55"/>
      <c r="J37" s="55"/>
      <c r="K37" s="55"/>
      <c r="L37" s="16" t="e">
        <f t="shared" si="7"/>
        <v>#REF!</v>
      </c>
      <c r="M37" s="17"/>
      <c r="N37" s="17"/>
      <c r="O37" s="17"/>
    </row>
    <row r="38" spans="1:15" ht="118.8">
      <c r="A38" s="66" t="s">
        <v>86</v>
      </c>
      <c r="B38" s="67" t="s">
        <v>87</v>
      </c>
      <c r="C38" s="12" t="s">
        <v>88</v>
      </c>
      <c r="D38" s="13" t="s">
        <v>89</v>
      </c>
      <c r="E38" s="41" t="s">
        <v>90</v>
      </c>
      <c r="F38" s="12">
        <v>1000</v>
      </c>
      <c r="G38" s="12">
        <v>3</v>
      </c>
      <c r="H38" s="12">
        <v>1</v>
      </c>
      <c r="I38" s="12">
        <v>1</v>
      </c>
      <c r="J38" s="25">
        <f t="shared" ref="J38:J41" si="8">IF(H38=0,"N/A",I38/H38)</f>
        <v>1</v>
      </c>
      <c r="K38" s="40">
        <v>4621186.8</v>
      </c>
      <c r="L38" s="16" t="e">
        <f t="shared" si="7"/>
        <v>#REF!</v>
      </c>
      <c r="M38" s="17"/>
      <c r="N38" s="17"/>
      <c r="O38" s="17"/>
    </row>
    <row r="39" spans="1:15" ht="26.4">
      <c r="A39" s="54"/>
      <c r="B39" s="54"/>
      <c r="C39" s="12" t="s">
        <v>91</v>
      </c>
      <c r="D39" s="13" t="s">
        <v>92</v>
      </c>
      <c r="E39" s="13" t="s">
        <v>93</v>
      </c>
      <c r="F39" s="12">
        <v>4</v>
      </c>
      <c r="G39" s="12">
        <v>4</v>
      </c>
      <c r="H39" s="12">
        <v>2</v>
      </c>
      <c r="I39" s="12">
        <v>2</v>
      </c>
      <c r="J39" s="25">
        <f t="shared" si="8"/>
        <v>1</v>
      </c>
      <c r="K39" s="40">
        <v>557851</v>
      </c>
      <c r="L39" s="16" t="e">
        <f t="shared" si="7"/>
        <v>#REF!</v>
      </c>
      <c r="M39" s="17"/>
      <c r="N39" s="17"/>
      <c r="O39" s="17"/>
    </row>
    <row r="40" spans="1:15" ht="26.4">
      <c r="A40" s="55"/>
      <c r="B40" s="55"/>
      <c r="C40" s="12" t="s">
        <v>94</v>
      </c>
      <c r="D40" s="13" t="s">
        <v>95</v>
      </c>
      <c r="E40" s="13" t="s">
        <v>96</v>
      </c>
      <c r="F40" s="12">
        <v>4</v>
      </c>
      <c r="G40" s="12">
        <v>4</v>
      </c>
      <c r="H40" s="12">
        <v>2</v>
      </c>
      <c r="I40" s="12">
        <v>2</v>
      </c>
      <c r="J40" s="25">
        <f t="shared" si="8"/>
        <v>1</v>
      </c>
      <c r="K40" s="40">
        <v>434853.6</v>
      </c>
      <c r="L40" s="16" t="e">
        <f t="shared" si="7"/>
        <v>#REF!</v>
      </c>
      <c r="M40" s="17"/>
      <c r="N40" s="17"/>
      <c r="O40" s="17"/>
    </row>
    <row r="41" spans="1:15" ht="79.2">
      <c r="A41" s="26" t="s">
        <v>97</v>
      </c>
      <c r="B41" s="27" t="s">
        <v>98</v>
      </c>
      <c r="C41" s="12" t="s">
        <v>99</v>
      </c>
      <c r="D41" s="13" t="s">
        <v>100</v>
      </c>
      <c r="E41" s="13" t="s">
        <v>101</v>
      </c>
      <c r="F41" s="14">
        <v>4</v>
      </c>
      <c r="G41" s="14">
        <v>4</v>
      </c>
      <c r="H41" s="14">
        <v>2</v>
      </c>
      <c r="I41" s="14">
        <v>2</v>
      </c>
      <c r="J41" s="25">
        <f t="shared" si="8"/>
        <v>1</v>
      </c>
      <c r="K41" s="40">
        <v>1952026.58</v>
      </c>
      <c r="L41" s="16" t="e">
        <f t="shared" si="7"/>
        <v>#REF!</v>
      </c>
      <c r="M41" s="17"/>
      <c r="N41" s="17"/>
      <c r="O41" s="17"/>
    </row>
    <row r="42" spans="1:15" ht="17.399999999999999" customHeight="1">
      <c r="A42" s="80" t="s">
        <v>186</v>
      </c>
      <c r="B42" s="58"/>
      <c r="C42" s="58"/>
      <c r="D42" s="58"/>
      <c r="E42" s="58"/>
      <c r="F42" s="58"/>
      <c r="G42" s="58"/>
      <c r="H42" s="58"/>
      <c r="I42" s="58"/>
      <c r="J42" s="58"/>
      <c r="K42" s="59"/>
      <c r="L42" s="18"/>
      <c r="M42" s="18"/>
      <c r="N42" s="18"/>
      <c r="O42" s="19"/>
    </row>
    <row r="43" spans="1:15" ht="22.8">
      <c r="A43" s="69" t="s">
        <v>102</v>
      </c>
      <c r="B43" s="70" t="s">
        <v>103</v>
      </c>
      <c r="C43" s="28" t="s">
        <v>104</v>
      </c>
      <c r="D43" s="33" t="s">
        <v>105</v>
      </c>
      <c r="E43" s="30" t="s">
        <v>106</v>
      </c>
      <c r="F43" s="28">
        <v>1</v>
      </c>
      <c r="G43" s="28">
        <v>1</v>
      </c>
      <c r="H43" s="28">
        <v>1</v>
      </c>
      <c r="I43" s="28">
        <v>1</v>
      </c>
      <c r="J43" s="25">
        <f t="shared" ref="J43:J61" si="9">IF(H43=0,"N/A",I43/H43)</f>
        <v>1</v>
      </c>
      <c r="K43" s="40">
        <v>30000</v>
      </c>
      <c r="L43" s="31" t="e">
        <f t="shared" ref="L43:L46" si="10">#REF!-F43</f>
        <v>#REF!</v>
      </c>
      <c r="M43" s="32"/>
      <c r="N43" s="32"/>
      <c r="O43" s="32"/>
    </row>
    <row r="44" spans="1:15" ht="34.200000000000003">
      <c r="A44" s="54"/>
      <c r="B44" s="54"/>
      <c r="C44" s="28" t="s">
        <v>107</v>
      </c>
      <c r="D44" s="30" t="s">
        <v>108</v>
      </c>
      <c r="E44" s="30" t="s">
        <v>109</v>
      </c>
      <c r="F44" s="28">
        <v>3</v>
      </c>
      <c r="G44" s="36">
        <v>1</v>
      </c>
      <c r="H44" s="36">
        <v>0.5</v>
      </c>
      <c r="I44" s="36">
        <v>0.4</v>
      </c>
      <c r="J44" s="25">
        <f t="shared" si="9"/>
        <v>0.8</v>
      </c>
      <c r="K44" s="40">
        <v>0</v>
      </c>
      <c r="L44" s="31" t="e">
        <f t="shared" si="10"/>
        <v>#REF!</v>
      </c>
      <c r="M44" s="32"/>
      <c r="N44" s="32"/>
      <c r="O44" s="32"/>
    </row>
    <row r="45" spans="1:15" ht="45.6">
      <c r="A45" s="54"/>
      <c r="B45" s="54"/>
      <c r="C45" s="28" t="s">
        <v>110</v>
      </c>
      <c r="D45" s="33" t="s">
        <v>111</v>
      </c>
      <c r="E45" s="30" t="s">
        <v>112</v>
      </c>
      <c r="F45" s="28">
        <v>1</v>
      </c>
      <c r="G45" s="28">
        <v>12</v>
      </c>
      <c r="H45" s="28">
        <v>6</v>
      </c>
      <c r="I45" s="28">
        <v>0</v>
      </c>
      <c r="J45" s="25">
        <f t="shared" si="9"/>
        <v>0</v>
      </c>
      <c r="K45" s="40">
        <v>0</v>
      </c>
      <c r="L45" s="31" t="e">
        <f t="shared" si="10"/>
        <v>#REF!</v>
      </c>
      <c r="M45" s="32"/>
      <c r="N45" s="32"/>
      <c r="O45" s="32"/>
    </row>
    <row r="46" spans="1:15" ht="22.8">
      <c r="A46" s="54"/>
      <c r="B46" s="54"/>
      <c r="C46" s="28" t="s">
        <v>113</v>
      </c>
      <c r="D46" s="30" t="s">
        <v>114</v>
      </c>
      <c r="E46" s="33" t="s">
        <v>115</v>
      </c>
      <c r="F46" s="34">
        <v>4</v>
      </c>
      <c r="G46" s="34">
        <v>4</v>
      </c>
      <c r="H46" s="34">
        <v>2</v>
      </c>
      <c r="I46" s="34">
        <v>2</v>
      </c>
      <c r="J46" s="25">
        <f t="shared" si="9"/>
        <v>1</v>
      </c>
      <c r="K46" s="40">
        <v>121374.8</v>
      </c>
      <c r="L46" s="31" t="e">
        <f t="shared" si="10"/>
        <v>#REF!</v>
      </c>
      <c r="M46" s="32"/>
      <c r="N46" s="32"/>
      <c r="O46" s="32"/>
    </row>
    <row r="47" spans="1:15" ht="14.4">
      <c r="A47" s="55"/>
      <c r="B47" s="55"/>
      <c r="C47" s="28" t="s">
        <v>116</v>
      </c>
      <c r="D47" s="30" t="s">
        <v>117</v>
      </c>
      <c r="E47" s="30" t="s">
        <v>118</v>
      </c>
      <c r="F47" s="34">
        <v>1</v>
      </c>
      <c r="G47" s="28">
        <v>1</v>
      </c>
      <c r="H47" s="28">
        <v>1</v>
      </c>
      <c r="I47" s="28">
        <v>1</v>
      </c>
      <c r="J47" s="25">
        <f t="shared" si="9"/>
        <v>1</v>
      </c>
      <c r="K47" s="40">
        <v>6156146.8099999996</v>
      </c>
      <c r="L47" s="31"/>
      <c r="M47" s="32"/>
      <c r="N47" s="32"/>
      <c r="O47" s="32"/>
    </row>
    <row r="48" spans="1:15" ht="22.8">
      <c r="A48" s="69" t="s">
        <v>119</v>
      </c>
      <c r="B48" s="69" t="s">
        <v>120</v>
      </c>
      <c r="C48" s="28" t="s">
        <v>121</v>
      </c>
      <c r="D48" s="30" t="s">
        <v>122</v>
      </c>
      <c r="E48" s="30" t="s">
        <v>123</v>
      </c>
      <c r="F48" s="28">
        <v>1</v>
      </c>
      <c r="G48" s="28">
        <v>6</v>
      </c>
      <c r="H48" s="28">
        <v>6</v>
      </c>
      <c r="I48" s="28">
        <v>3</v>
      </c>
      <c r="J48" s="25">
        <f t="shared" si="9"/>
        <v>0.5</v>
      </c>
      <c r="K48" s="40"/>
      <c r="L48" s="31" t="e">
        <f t="shared" ref="L48:L50" si="11">#REF!-F48</f>
        <v>#REF!</v>
      </c>
      <c r="M48" s="32"/>
      <c r="N48" s="32"/>
      <c r="O48" s="32"/>
    </row>
    <row r="49" spans="1:15" ht="22.8">
      <c r="A49" s="54"/>
      <c r="B49" s="54"/>
      <c r="C49" s="28" t="s">
        <v>124</v>
      </c>
      <c r="D49" s="30" t="s">
        <v>125</v>
      </c>
      <c r="E49" s="30" t="s">
        <v>126</v>
      </c>
      <c r="F49" s="28">
        <v>1</v>
      </c>
      <c r="G49" s="28">
        <v>1</v>
      </c>
      <c r="H49" s="28">
        <v>1</v>
      </c>
      <c r="I49" s="28">
        <v>0</v>
      </c>
      <c r="J49" s="25">
        <f t="shared" si="9"/>
        <v>0</v>
      </c>
      <c r="K49" s="40">
        <v>30000</v>
      </c>
      <c r="L49" s="31" t="e">
        <f t="shared" si="11"/>
        <v>#REF!</v>
      </c>
      <c r="M49" s="32"/>
      <c r="N49" s="32"/>
      <c r="O49" s="32"/>
    </row>
    <row r="50" spans="1:15" ht="45.6">
      <c r="A50" s="54"/>
      <c r="B50" s="54"/>
      <c r="C50" s="28" t="s">
        <v>127</v>
      </c>
      <c r="D50" s="30" t="s">
        <v>128</v>
      </c>
      <c r="E50" s="30" t="s">
        <v>129</v>
      </c>
      <c r="F50" s="28">
        <v>1</v>
      </c>
      <c r="G50" s="28">
        <v>3</v>
      </c>
      <c r="H50" s="28">
        <v>3</v>
      </c>
      <c r="I50" s="28">
        <v>3</v>
      </c>
      <c r="J50" s="25">
        <f t="shared" si="9"/>
        <v>1</v>
      </c>
      <c r="K50" s="40">
        <v>15000</v>
      </c>
      <c r="L50" s="31" t="e">
        <f t="shared" si="11"/>
        <v>#REF!</v>
      </c>
      <c r="M50" s="32"/>
      <c r="N50" s="32"/>
      <c r="O50" s="32"/>
    </row>
    <row r="51" spans="1:15" ht="34.200000000000003">
      <c r="A51" s="54"/>
      <c r="B51" s="54"/>
      <c r="C51" s="28" t="s">
        <v>130</v>
      </c>
      <c r="D51" s="30" t="s">
        <v>131</v>
      </c>
      <c r="E51" s="30" t="s">
        <v>132</v>
      </c>
      <c r="F51" s="36">
        <v>1</v>
      </c>
      <c r="G51" s="36">
        <v>1</v>
      </c>
      <c r="H51" s="36">
        <v>0.5</v>
      </c>
      <c r="I51" s="36">
        <v>0.89</v>
      </c>
      <c r="J51" s="25">
        <f t="shared" si="9"/>
        <v>1.78</v>
      </c>
      <c r="K51" s="40">
        <v>30000</v>
      </c>
      <c r="L51" s="31"/>
      <c r="M51" s="32"/>
      <c r="N51" s="32"/>
      <c r="O51" s="32"/>
    </row>
    <row r="52" spans="1:15" ht="22.8">
      <c r="A52" s="54"/>
      <c r="B52" s="54"/>
      <c r="C52" s="28" t="s">
        <v>133</v>
      </c>
      <c r="D52" s="33" t="s">
        <v>134</v>
      </c>
      <c r="E52" s="30" t="s">
        <v>135</v>
      </c>
      <c r="F52" s="28">
        <v>1</v>
      </c>
      <c r="G52" s="28">
        <v>1</v>
      </c>
      <c r="H52" s="28">
        <v>0</v>
      </c>
      <c r="I52" s="28">
        <v>0</v>
      </c>
      <c r="J52" s="25" t="str">
        <f t="shared" si="9"/>
        <v>N/A</v>
      </c>
      <c r="K52" s="40">
        <v>0</v>
      </c>
      <c r="L52" s="31" t="e">
        <f t="shared" ref="L52:L54" si="12">#REF!-F52</f>
        <v>#REF!</v>
      </c>
      <c r="M52" s="32"/>
      <c r="N52" s="32"/>
      <c r="O52" s="32"/>
    </row>
    <row r="53" spans="1:15" ht="14.4">
      <c r="A53" s="54"/>
      <c r="B53" s="54"/>
      <c r="C53" s="28" t="s">
        <v>136</v>
      </c>
      <c r="D53" s="30" t="s">
        <v>137</v>
      </c>
      <c r="E53" s="30" t="s">
        <v>138</v>
      </c>
      <c r="F53" s="28">
        <v>2</v>
      </c>
      <c r="G53" s="28">
        <v>2</v>
      </c>
      <c r="H53" s="28">
        <v>0</v>
      </c>
      <c r="I53" s="28">
        <v>0</v>
      </c>
      <c r="J53" s="25" t="str">
        <f t="shared" si="9"/>
        <v>N/A</v>
      </c>
      <c r="K53" s="40">
        <v>0</v>
      </c>
      <c r="L53" s="31" t="e">
        <f t="shared" si="12"/>
        <v>#REF!</v>
      </c>
      <c r="M53" s="32"/>
      <c r="N53" s="32"/>
      <c r="O53" s="32"/>
    </row>
    <row r="54" spans="1:15" ht="22.8">
      <c r="A54" s="54"/>
      <c r="B54" s="54"/>
      <c r="C54" s="28" t="s">
        <v>139</v>
      </c>
      <c r="D54" s="30" t="s">
        <v>140</v>
      </c>
      <c r="E54" s="30" t="s">
        <v>141</v>
      </c>
      <c r="F54" s="28">
        <v>1</v>
      </c>
      <c r="G54" s="28">
        <v>6</v>
      </c>
      <c r="H54" s="28">
        <v>0</v>
      </c>
      <c r="I54" s="28">
        <v>0</v>
      </c>
      <c r="J54" s="25" t="str">
        <f t="shared" si="9"/>
        <v>N/A</v>
      </c>
      <c r="K54" s="40">
        <v>0</v>
      </c>
      <c r="L54" s="31" t="e">
        <f t="shared" si="12"/>
        <v>#REF!</v>
      </c>
      <c r="M54" s="32"/>
      <c r="N54" s="32"/>
      <c r="O54" s="32"/>
    </row>
    <row r="55" spans="1:15" ht="22.8">
      <c r="A55" s="55"/>
      <c r="B55" s="55"/>
      <c r="C55" s="28" t="s">
        <v>142</v>
      </c>
      <c r="D55" s="30" t="s">
        <v>143</v>
      </c>
      <c r="E55" s="30" t="s">
        <v>144</v>
      </c>
      <c r="F55" s="28">
        <v>38</v>
      </c>
      <c r="G55" s="28">
        <v>38</v>
      </c>
      <c r="H55" s="28">
        <v>38</v>
      </c>
      <c r="I55" s="28">
        <v>0</v>
      </c>
      <c r="J55" s="25">
        <f t="shared" si="9"/>
        <v>0</v>
      </c>
      <c r="K55" s="40">
        <v>0</v>
      </c>
      <c r="L55" s="31"/>
      <c r="M55" s="32"/>
      <c r="N55" s="32"/>
      <c r="O55" s="32"/>
    </row>
    <row r="56" spans="1:15" ht="34.200000000000003">
      <c r="A56" s="69" t="s">
        <v>145</v>
      </c>
      <c r="B56" s="70" t="s">
        <v>146</v>
      </c>
      <c r="C56" s="28" t="s">
        <v>147</v>
      </c>
      <c r="D56" s="30" t="s">
        <v>148</v>
      </c>
      <c r="E56" s="33" t="s">
        <v>149</v>
      </c>
      <c r="F56" s="28">
        <v>1</v>
      </c>
      <c r="G56" s="28">
        <v>1</v>
      </c>
      <c r="H56" s="28">
        <v>0</v>
      </c>
      <c r="I56" s="28">
        <v>0</v>
      </c>
      <c r="J56" s="25" t="str">
        <f t="shared" si="9"/>
        <v>N/A</v>
      </c>
      <c r="K56" s="40">
        <v>0</v>
      </c>
      <c r="L56" s="31" t="e">
        <f t="shared" ref="L56:L60" si="13">#REF!-F56</f>
        <v>#REF!</v>
      </c>
      <c r="M56" s="32"/>
      <c r="N56" s="32"/>
      <c r="O56" s="32"/>
    </row>
    <row r="57" spans="1:15" ht="22.8">
      <c r="A57" s="54"/>
      <c r="B57" s="54"/>
      <c r="C57" s="28" t="s">
        <v>150</v>
      </c>
      <c r="D57" s="33" t="s">
        <v>151</v>
      </c>
      <c r="E57" s="33" t="s">
        <v>152</v>
      </c>
      <c r="F57" s="29">
        <v>1</v>
      </c>
      <c r="G57" s="36">
        <v>1</v>
      </c>
      <c r="H57" s="36">
        <v>0</v>
      </c>
      <c r="I57" s="36">
        <v>0</v>
      </c>
      <c r="J57" s="25" t="str">
        <f t="shared" si="9"/>
        <v>N/A</v>
      </c>
      <c r="K57" s="40">
        <v>0</v>
      </c>
      <c r="L57" s="31" t="e">
        <f t="shared" si="13"/>
        <v>#REF!</v>
      </c>
      <c r="M57" s="32"/>
      <c r="N57" s="32"/>
      <c r="O57" s="32"/>
    </row>
    <row r="58" spans="1:15" ht="45.6">
      <c r="A58" s="54"/>
      <c r="B58" s="54"/>
      <c r="C58" s="28" t="s">
        <v>153</v>
      </c>
      <c r="D58" s="35" t="s">
        <v>154</v>
      </c>
      <c r="E58" s="30" t="s">
        <v>155</v>
      </c>
      <c r="F58" s="29">
        <v>1</v>
      </c>
      <c r="G58" s="36">
        <v>1</v>
      </c>
      <c r="H58" s="36">
        <v>1</v>
      </c>
      <c r="I58" s="36">
        <v>1</v>
      </c>
      <c r="J58" s="25">
        <f t="shared" si="9"/>
        <v>1</v>
      </c>
      <c r="K58" s="40"/>
      <c r="L58" s="31" t="e">
        <f t="shared" si="13"/>
        <v>#REF!</v>
      </c>
      <c r="M58" s="32"/>
      <c r="N58" s="32"/>
      <c r="O58" s="32"/>
    </row>
    <row r="59" spans="1:15" ht="45.6">
      <c r="A59" s="54"/>
      <c r="B59" s="54"/>
      <c r="C59" s="28" t="s">
        <v>156</v>
      </c>
      <c r="D59" s="29" t="s">
        <v>157</v>
      </c>
      <c r="E59" s="30" t="s">
        <v>158</v>
      </c>
      <c r="F59" s="29">
        <v>1</v>
      </c>
      <c r="G59" s="36">
        <v>1</v>
      </c>
      <c r="H59" s="36">
        <v>0</v>
      </c>
      <c r="I59" s="36">
        <v>0</v>
      </c>
      <c r="J59" s="25" t="str">
        <f t="shared" si="9"/>
        <v>N/A</v>
      </c>
      <c r="K59" s="40">
        <v>0</v>
      </c>
      <c r="L59" s="31" t="e">
        <f t="shared" si="13"/>
        <v>#REF!</v>
      </c>
      <c r="M59" s="32"/>
      <c r="N59" s="32"/>
      <c r="O59" s="32"/>
    </row>
    <row r="60" spans="1:15" ht="22.8">
      <c r="A60" s="54"/>
      <c r="B60" s="54"/>
      <c r="C60" s="28" t="s">
        <v>159</v>
      </c>
      <c r="D60" s="29" t="s">
        <v>160</v>
      </c>
      <c r="E60" s="30" t="s">
        <v>161</v>
      </c>
      <c r="F60" s="29">
        <v>4</v>
      </c>
      <c r="G60" s="29">
        <v>4</v>
      </c>
      <c r="H60" s="29">
        <v>4</v>
      </c>
      <c r="I60" s="29">
        <v>3</v>
      </c>
      <c r="J60" s="25">
        <f t="shared" si="9"/>
        <v>0.75</v>
      </c>
      <c r="K60" s="40">
        <v>2807836.12</v>
      </c>
      <c r="L60" s="31" t="e">
        <f t="shared" si="13"/>
        <v>#REF!</v>
      </c>
      <c r="M60" s="32"/>
      <c r="N60" s="32"/>
      <c r="O60" s="32"/>
    </row>
    <row r="61" spans="1:15" ht="34.200000000000003">
      <c r="A61" s="55"/>
      <c r="B61" s="55"/>
      <c r="C61" s="28" t="s">
        <v>162</v>
      </c>
      <c r="D61" s="29" t="s">
        <v>163</v>
      </c>
      <c r="E61" s="30" t="s">
        <v>164</v>
      </c>
      <c r="F61" s="29">
        <v>7</v>
      </c>
      <c r="G61" s="29">
        <v>7</v>
      </c>
      <c r="H61" s="29">
        <v>0</v>
      </c>
      <c r="I61" s="29">
        <v>0</v>
      </c>
      <c r="J61" s="25" t="str">
        <f t="shared" si="9"/>
        <v>N/A</v>
      </c>
      <c r="K61" s="40">
        <v>0</v>
      </c>
      <c r="L61" s="37"/>
      <c r="M61" s="38"/>
      <c r="N61" s="38"/>
      <c r="O61" s="38"/>
    </row>
    <row r="62" spans="1:15" ht="14.4">
      <c r="A62" s="42"/>
      <c r="B62" s="43"/>
      <c r="C62" s="44"/>
      <c r="D62" s="45"/>
      <c r="E62" s="46"/>
      <c r="F62" s="45"/>
      <c r="G62" s="45"/>
      <c r="H62" s="45"/>
      <c r="I62" s="45"/>
      <c r="K62" s="47"/>
      <c r="L62" s="37"/>
      <c r="M62" s="38"/>
      <c r="N62" s="38"/>
      <c r="O62" s="38"/>
    </row>
    <row r="63" spans="1:15" ht="14.4">
      <c r="A63" s="79" t="s">
        <v>171</v>
      </c>
      <c r="B63" s="58"/>
      <c r="C63" s="58"/>
      <c r="D63" s="59"/>
      <c r="E63" s="46"/>
      <c r="F63" s="45"/>
      <c r="G63" s="45"/>
      <c r="H63" s="45"/>
      <c r="I63" s="45"/>
      <c r="K63" s="47"/>
      <c r="L63" s="37"/>
      <c r="M63" s="38"/>
      <c r="N63" s="38"/>
      <c r="O63" s="38"/>
    </row>
    <row r="64" spans="1:15" ht="14.4">
      <c r="A64" s="72" t="s">
        <v>172</v>
      </c>
      <c r="B64" s="73"/>
      <c r="C64" s="74"/>
      <c r="D64" s="48" t="s">
        <v>173</v>
      </c>
      <c r="E64" s="46"/>
      <c r="F64" s="45"/>
      <c r="G64" s="45"/>
      <c r="H64" s="45"/>
      <c r="I64" s="45"/>
      <c r="K64" s="47"/>
      <c r="L64" s="37"/>
      <c r="M64" s="38"/>
      <c r="N64" s="38"/>
      <c r="O64" s="38"/>
    </row>
    <row r="65" spans="1:15" ht="14.4">
      <c r="A65" s="75" t="s">
        <v>174</v>
      </c>
      <c r="B65" s="73"/>
      <c r="C65" s="74"/>
      <c r="D65" s="49" t="s">
        <v>175</v>
      </c>
      <c r="E65" s="46"/>
      <c r="F65" s="45"/>
      <c r="G65" s="45"/>
      <c r="H65" s="45"/>
      <c r="I65" s="45"/>
      <c r="K65" s="47"/>
      <c r="L65" s="37"/>
      <c r="M65" s="38"/>
      <c r="N65" s="38"/>
      <c r="O65" s="38"/>
    </row>
    <row r="66" spans="1:15" ht="14.4">
      <c r="A66" s="75" t="s">
        <v>176</v>
      </c>
      <c r="B66" s="73"/>
      <c r="C66" s="74"/>
      <c r="D66" s="50" t="s">
        <v>177</v>
      </c>
      <c r="E66" s="46"/>
      <c r="F66" s="45"/>
      <c r="G66" s="45"/>
      <c r="H66" s="45"/>
      <c r="I66" s="45"/>
      <c r="K66" s="47"/>
      <c r="L66" s="37"/>
      <c r="M66" s="38"/>
      <c r="N66" s="38"/>
      <c r="O66" s="38"/>
    </row>
    <row r="67" spans="1:15" ht="14.4">
      <c r="A67" s="75" t="s">
        <v>178</v>
      </c>
      <c r="B67" s="73"/>
      <c r="C67" s="74"/>
      <c r="D67" s="51" t="s">
        <v>179</v>
      </c>
      <c r="E67" s="46"/>
      <c r="F67" s="45"/>
      <c r="G67" s="45"/>
      <c r="H67" s="45"/>
      <c r="I67" s="45"/>
      <c r="K67" s="47"/>
      <c r="L67" s="37"/>
      <c r="M67" s="38"/>
      <c r="N67" s="38"/>
      <c r="O67" s="38"/>
    </row>
    <row r="68" spans="1:15" ht="14.4">
      <c r="A68" s="76">
        <v>0</v>
      </c>
      <c r="B68" s="73"/>
      <c r="C68" s="74"/>
      <c r="D68" s="52" t="s">
        <v>180</v>
      </c>
      <c r="E68" s="46"/>
      <c r="F68" s="45"/>
      <c r="G68" s="45"/>
      <c r="H68" s="45"/>
      <c r="I68" s="45"/>
      <c r="K68" s="47"/>
      <c r="L68" s="37"/>
      <c r="M68" s="38"/>
      <c r="N68" s="38"/>
      <c r="O68" s="38"/>
    </row>
    <row r="69" spans="1:15" ht="100.5" customHeight="1">
      <c r="A69" s="42"/>
      <c r="B69" s="43"/>
      <c r="C69" s="44"/>
      <c r="D69" s="45"/>
      <c r="E69" s="46"/>
      <c r="F69" s="45"/>
      <c r="G69" s="45"/>
      <c r="H69" s="45"/>
      <c r="I69" s="45"/>
      <c r="K69" s="47"/>
      <c r="L69" s="37"/>
      <c r="M69" s="38"/>
      <c r="N69" s="38"/>
      <c r="O69" s="38"/>
    </row>
    <row r="70" spans="1:15" ht="14.4">
      <c r="A70" s="77" t="s">
        <v>181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37"/>
      <c r="M70" s="38"/>
      <c r="N70" s="38"/>
      <c r="O70" s="38"/>
    </row>
    <row r="71" spans="1:15" ht="14.4">
      <c r="A71" s="78" t="s">
        <v>182</v>
      </c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37"/>
      <c r="M71" s="38"/>
      <c r="N71" s="38"/>
      <c r="O71" s="38"/>
    </row>
    <row r="72" spans="1:15" ht="14.4">
      <c r="A72" s="78" t="s">
        <v>183</v>
      </c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37"/>
      <c r="M72" s="38"/>
      <c r="N72" s="38"/>
      <c r="O72" s="38"/>
    </row>
  </sheetData>
  <mergeCells count="49">
    <mergeCell ref="A70:K70"/>
    <mergeCell ref="A71:K71"/>
    <mergeCell ref="A72:K72"/>
    <mergeCell ref="A43:A47"/>
    <mergeCell ref="B43:B47"/>
    <mergeCell ref="A48:A55"/>
    <mergeCell ref="B48:B55"/>
    <mergeCell ref="A56:A61"/>
    <mergeCell ref="B56:B61"/>
    <mergeCell ref="A63:D63"/>
    <mergeCell ref="A64:C64"/>
    <mergeCell ref="A65:C65"/>
    <mergeCell ref="A66:C66"/>
    <mergeCell ref="A67:C67"/>
    <mergeCell ref="A68:C68"/>
    <mergeCell ref="A38:A40"/>
    <mergeCell ref="B38:B40"/>
    <mergeCell ref="A42:K42"/>
    <mergeCell ref="A10:A27"/>
    <mergeCell ref="A28:A32"/>
    <mergeCell ref="B28:B32"/>
    <mergeCell ref="B33:B37"/>
    <mergeCell ref="C35:C37"/>
    <mergeCell ref="D35:D37"/>
    <mergeCell ref="E35:E37"/>
    <mergeCell ref="I35:I37"/>
    <mergeCell ref="J35:J37"/>
    <mergeCell ref="K35:K37"/>
    <mergeCell ref="I16:I20"/>
    <mergeCell ref="J16:J20"/>
    <mergeCell ref="K16:K20"/>
    <mergeCell ref="A7:A8"/>
    <mergeCell ref="G16:G20"/>
    <mergeCell ref="H16:H20"/>
    <mergeCell ref="G35:G37"/>
    <mergeCell ref="H35:H37"/>
    <mergeCell ref="B7:B8"/>
    <mergeCell ref="A9:K9"/>
    <mergeCell ref="B10:B27"/>
    <mergeCell ref="C16:C20"/>
    <mergeCell ref="D16:D20"/>
    <mergeCell ref="E16:E20"/>
    <mergeCell ref="A33:A37"/>
    <mergeCell ref="A1:K1"/>
    <mergeCell ref="A2:K2"/>
    <mergeCell ref="M2:O2"/>
    <mergeCell ref="A4:K4"/>
    <mergeCell ref="A5:A6"/>
    <mergeCell ref="B5:B6"/>
  </mergeCells>
  <conditionalFormatting sqref="J5:J8 J10:J41 J43:J61">
    <cfRule type="cellIs" dxfId="5" priority="2" operator="greaterThanOrEqual">
      <formula>"100%"</formula>
    </cfRule>
    <cfRule type="cellIs" dxfId="4" priority="3" operator="greaterThanOrEqual">
      <formula>"85%"</formula>
    </cfRule>
    <cfRule type="cellIs" dxfId="3" priority="4" operator="between">
      <formula>"70%"</formula>
      <formula>"84%"</formula>
    </cfRule>
    <cfRule type="cellIs" dxfId="2" priority="5" operator="equal">
      <formula>"N/A"</formula>
    </cfRule>
    <cfRule type="cellIs" dxfId="1" priority="6" operator="lessThanOrEqual">
      <formula>0.7</formula>
    </cfRule>
  </conditionalFormatting>
  <conditionalFormatting sqref="L4:L72">
    <cfRule type="cellIs" dxfId="0" priority="1" operator="notEqual">
      <formula>0</formula>
    </cfRule>
  </conditionalFormatting>
  <printOptions horizontalCentered="1" verticalCentered="1"/>
  <pageMargins left="0.7" right="0.7" top="0.75" bottom="0.75" header="0" footer="0"/>
  <pageSetup scale="88" fitToHeight="0" orientation="landscape" r:id="rId1"/>
  <rowBreaks count="3" manualBreakCount="3">
    <brk id="15" max="10" man="1"/>
    <brk id="34" max="10" man="1"/>
    <brk id="4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Ejecución POA 2023</vt:lpstr>
      <vt:lpstr>'Ejecución POA 2023'!Área_de_impresión</vt:lpstr>
      <vt:lpstr>Porcentajeejecucion</vt:lpstr>
      <vt:lpstr>'Ejecución POA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ESCRIBIENTE EJECUTIV</dc:creator>
  <cp:lastModifiedBy>Yhamilka y Joel</cp:lastModifiedBy>
  <cp:lastPrinted>2023-07-17T13:52:24Z</cp:lastPrinted>
  <dcterms:created xsi:type="dcterms:W3CDTF">2020-12-22T14:49:13Z</dcterms:created>
  <dcterms:modified xsi:type="dcterms:W3CDTF">2023-07-17T13:53:56Z</dcterms:modified>
</cp:coreProperties>
</file>