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60" windowWidth="29040" windowHeight="15780"/>
  </bookViews>
  <sheets>
    <sheet name="Hoja1 (2)" sheetId="2" r:id="rId1"/>
  </sheets>
  <externalReferences>
    <externalReference r:id="rId2"/>
  </externalReferences>
  <definedNames>
    <definedName name="_xlnm.Print_Area" localSheetId="0">'Hoja1 (2)'!$A$1:$J$45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 l="1"/>
  <c r="I29" i="2"/>
  <c r="I25" i="2"/>
  <c r="C16" i="2"/>
  <c r="C15" i="2"/>
</calcChain>
</file>

<file path=xl/sharedStrings.xml><?xml version="1.0" encoding="utf-8"?>
<sst xmlns="http://schemas.openxmlformats.org/spreadsheetml/2006/main" count="75" uniqueCount="75">
  <si>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</si>
  <si>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</si>
  <si>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</si>
  <si>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</si>
  <si>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</si>
  <si>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</si>
  <si>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</si>
  <si>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</si>
  <si>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</si>
  <si>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</si>
  <si>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</si>
  <si>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</si>
  <si>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</si>
  <si>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</si>
  <si>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</si>
  <si>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</si>
  <si>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</si>
  <si>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</si>
  <si>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</si>
  <si>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</si>
  <si>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</si>
  <si>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</si>
  <si>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</si>
  <si>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</si>
  <si>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</si>
  <si>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</si>
  <si>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</si>
  <si>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</si>
  <si>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</si>
  <si>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</si>
  <si>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</si>
  <si>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</si>
  <si>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</si>
  <si>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</si>
  <si>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</si>
  <si>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</si>
  <si>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</si>
  <si>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</si>
  <si>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</si>
  <si>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</si>
  <si>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</si>
  <si>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</si>
  <si>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</si>
  <si>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</si>
  <si>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</si>
  <si>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</si>
  <si>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</si>
  <si>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</si>
  <si>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</si>
  <si>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</si>
  <si>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</si>
  <si>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</si>
  <si>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</si>
  <si>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</si>
  <si>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Programación Indicativa Trimestral de las Metas Físicas-Financieras</t>
  </si>
  <si>
    <t xml:space="preserve">	01-MINISTERIO DDEFENSA</t>
  </si>
  <si>
    <t>0203-MINISTERIO DE DEFENSA</t>
  </si>
  <si>
    <t>0020-CUERPO ESPECIALIZADO PARA LA SEGURIDAD DEL METRO DE SANTO DOMINGO.</t>
  </si>
  <si>
    <t>DESARROLLO INSTITUCIONAL</t>
  </si>
  <si>
    <t>1.4.1</t>
  </si>
  <si>
    <t>Defender la integridad de la Republica Dominica, ser celoso guardian de la soberania, mantener la paz y el orden publico y con ellos, ser el ingrediente primordial para crear las condiciones favorables al desarrollo de las activiades productivas de la nacion en un clima de maxima seguridad, esto como es claro, en esfuerzo conjunto y coordinado con las instituciones militares que nacieron de su propio seno para vivir hermanadas y consonas con el concierto armonico de unas Fuerzas Armadas capaces y eficientes.</t>
  </si>
  <si>
    <t>La Fuerzas Armadas es una institucion integrada por hombres y mujeres calificadas y productivas, que participan armonicamente dentro de la sociedad, dandole la seguridad esperada, en defensa de la nacion, al minimo costo posible, mediante el desarrollo de un sistema eficiente que se caracteriza por la excelencia  de nuestro trabajo basado en el apoyo de nuestros recursos humanos disciplinado.</t>
  </si>
  <si>
    <t>Defensa Nacional</t>
  </si>
  <si>
    <t xml:space="preserve"> Personas que reciben servicios de seguridad y proteccion en el Metro y Teleferico de Santo Domingo.</t>
  </si>
  <si>
    <t>La poblacion en general.</t>
  </si>
  <si>
    <t>Mantener en un 100% garantizado la seguridad de los usuarios del Metro y Teleferico a traves de la vigilancia constante.</t>
  </si>
  <si>
    <t>6106-personas que reciben servicios de segiridad y proteccion en el Metro y Teleferico de Santo Domingo.</t>
  </si>
  <si>
    <t>Porcentaje de personas que reciben servicios de seguridad.</t>
  </si>
  <si>
    <t xml:space="preserve"> Programación </t>
  </si>
  <si>
    <t>Ejecución trimestral</t>
  </si>
  <si>
    <t>Garantizar los servicios de seguridad de los usuarios deMetro y Teleferico de Santo Domingo.</t>
  </si>
  <si>
    <t>Servicios de Seguridad y Proteccion.</t>
  </si>
  <si>
    <t>La meta fisica asociada a este producto fue se cumplio en un 20.88 por ciento con relación a lo planificado, esto obedece a la baja que ha tenido la Oficina para el Reordeamineto del Transporte OPRET.
Por su parte la ejecución financiera presenta una desviación de 1.01% del monto programado, lo cual obedece a la adquisicion del equipamiento logistico para el Centro de Monitoreo y Control de este Cesmet.</t>
  </si>
  <si>
    <t>Por su parte la ejecución financiera presenta una desviacion de 1.01% del montro programado, lo caul obedece a la adquisicion del equipamiento logistico para el Centro de Monitore y Control de este Cuerpo Especializado, Cesmet.</t>
  </si>
  <si>
    <t>Lineamientos para la Ejecución Presupuestaria 2022 del Gobierno General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</si>
</sst>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quot;$&quot;* #,##0.00_);_(&quot;$&quot;* \(#,##0.00\);_(&quot;$&quot;*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indexed="8"/>
      <name val="Calibri"/>
      <family val="2"/>
      <scheme val="minor"/>
    </font>
    <font>
      <sz val="9"/>
      <color indexed="8"/>
      <name val="Segoe UI"/>
      <family val="2"/>
    </font>
    <font>
      <sz val="11"/>
      <color rgb="FF00000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xf numFmtId="43" fontId="22" fillId="0" borderId="0" applyFont="0" applyFill="0" applyBorder="0" applyAlignment="0" applyProtection="0"/>
    <xf numFmtId="164" fontId="22" fillId="0" borderId="0" applyFont="0" applyFill="0" applyBorder="0" applyAlignment="0" applyProtection="0"/>
    <xf numFmtId="9" fontId="22"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0" fontId="2" fillId="0" borderId="22" xfId="0" applyFont="1" applyBorder="1" applyAlignment="1">
      <alignment vertical="top"/>
    </xf>
    <xf numFmtId="0" fontId="16" fillId="9" borderId="24" xfId="0" applyFont="1" applyFill="1" applyBorder="1" applyAlignment="1" applyProtection="1">
      <alignment vertical="top" wrapText="1"/>
      <protection locked="0"/>
    </xf>
    <xf numFmtId="49" fontId="23" fillId="9" borderId="40" xfId="3" applyNumberFormat="1" applyFont="1" applyFill="1" applyBorder="1" applyAlignment="1">
      <alignment horizontal="center" vertical="center" wrapText="1"/>
    </xf>
    <xf numFmtId="167" fontId="16" fillId="9" borderId="28" xfId="0" applyNumberFormat="1" applyFont="1" applyFill="1" applyBorder="1" applyAlignment="1" applyProtection="1">
      <alignment horizontal="center" vertical="center" wrapText="1" readingOrder="1"/>
      <protection locked="0"/>
    </xf>
    <xf numFmtId="167" fontId="18" fillId="9" borderId="22" xfId="0" applyNumberFormat="1" applyFont="1" applyFill="1" applyBorder="1" applyAlignment="1" applyProtection="1">
      <alignment horizontal="center" vertical="center" wrapText="1" readingOrder="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Border="1" applyAlignment="1">
      <alignment horizontal="left" vertical="center" wrapText="1"/>
    </xf>
    <xf numFmtId="0" fontId="13" fillId="0" borderId="0" xfId="0" applyFont="1" applyBorder="1" applyAlignment="1" applyProtection="1">
      <alignment horizontal="center"/>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11" fillId="0" borderId="0" xfId="0" applyFont="1" applyBorder="1" applyAlignment="1" applyProtection="1">
      <alignment horizontal="center"/>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6"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49" fontId="20" fillId="9" borderId="19" xfId="0" quotePrefix="1" applyNumberFormat="1" applyFont="1" applyFill="1" applyBorder="1" applyAlignment="1" applyProtection="1">
      <alignment horizontal="left" vertical="center" wrapText="1"/>
      <protection locked="0"/>
    </xf>
    <xf numFmtId="49" fontId="20" fillId="9" borderId="20" xfId="0" quotePrefix="1" applyNumberFormat="1" applyFont="1" applyFill="1" applyBorder="1" applyAlignment="1" applyProtection="1">
      <alignment horizontal="left" vertical="center" wrapText="1"/>
      <protection locked="0"/>
    </xf>
    <xf numFmtId="49" fontId="20" fillId="9" borderId="21" xfId="0" quotePrefix="1" applyNumberFormat="1" applyFont="1" applyFill="1" applyBorder="1" applyAlignment="1" applyProtection="1">
      <alignment horizontal="left" vertical="center" wrapText="1"/>
      <protection locked="0"/>
    </xf>
    <xf numFmtId="0" fontId="11" fillId="0" borderId="0" xfId="0" applyFont="1" applyFill="1" applyBorder="1" applyAlignment="1">
      <alignment vertical="center" readingOrder="1"/>
    </xf>
    <xf numFmtId="0" fontId="24" fillId="0" borderId="0" xfId="0" applyNumberFormat="1" applyFont="1" applyFill="1" applyBorder="1" applyAlignment="1">
      <alignment vertical="center" wrapText="1" readingOrder="1"/>
    </xf>
  </cellXfs>
  <cellStyles count="7">
    <cellStyle name="Millares" xfId="1" builtinId="3"/>
    <cellStyle name="Millares 2" xfId="4"/>
    <cellStyle name="Moneda 2" xfId="5"/>
    <cellStyle name="Normal" xfId="0" builtinId="0"/>
    <cellStyle name="Normal 2" xfId="3"/>
    <cellStyle name="Porcentaje" xfId="2" builtinId="5"/>
    <cellStyle name="Porcentaje 2" xfId="6"/>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auto="1"/>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2" name="Imagen 1">
          <a:extLst>
            <a:ext uri="{FF2B5EF4-FFF2-40B4-BE49-F238E27FC236}">
              <a16:creationId xmlns:a16="http://schemas.microsoft.com/office/drawing/2014/main" xmlns="" id="{844C9ACF-ED92-4DB8-9878-5D4D71B1A75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2" name="Tabla13" displayName="Tabla13"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view="pageBreakPreview" topLeftCell="A28" zoomScaleNormal="100" zoomScaleSheetLayoutView="100" workbookViewId="0">
      <selection activeCell="B33" sqref="B33:J33"/>
    </sheetView>
  </sheetViews>
  <sheetFormatPr baseColWidth="10" defaultColWidth="11.42578125"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0"/>
      <c r="B1" s="46" t="s">
        <v>54</v>
      </c>
      <c r="C1" s="47"/>
      <c r="D1" s="47"/>
      <c r="E1" s="47"/>
      <c r="F1" s="47"/>
      <c r="G1" s="47"/>
      <c r="H1" s="47"/>
      <c r="I1" s="47"/>
      <c r="J1" s="48"/>
      <c r="K1" s="1"/>
    </row>
    <row r="2" spans="1:11" ht="21.75" thickBot="1" x14ac:dyDescent="0.3">
      <c r="A2" s="21"/>
      <c r="B2" s="49" t="s">
        <v>0</v>
      </c>
      <c r="C2" s="50"/>
      <c r="D2" s="49" t="s">
        <v>1</v>
      </c>
      <c r="E2" s="51"/>
      <c r="F2" s="51"/>
      <c r="G2" s="50"/>
      <c r="H2" s="52"/>
      <c r="I2" s="2" t="s">
        <v>2</v>
      </c>
      <c r="J2" s="3" t="s">
        <v>3</v>
      </c>
      <c r="K2" s="1"/>
    </row>
    <row r="3" spans="1:11" ht="21.75" thickBot="1" x14ac:dyDescent="0.3">
      <c r="A3" s="22"/>
      <c r="B3" s="53" t="s">
        <v>4</v>
      </c>
      <c r="C3" s="54"/>
      <c r="D3" s="53" t="s">
        <v>74</v>
      </c>
      <c r="E3" s="54"/>
      <c r="F3" s="54"/>
      <c r="G3" s="54"/>
      <c r="H3" s="55"/>
      <c r="I3" s="4" t="s">
        <v>5</v>
      </c>
      <c r="J3" s="5">
        <v>0</v>
      </c>
      <c r="K3" s="1"/>
    </row>
    <row r="4" spans="1:11" x14ac:dyDescent="0.25">
      <c r="A4" s="56"/>
      <c r="B4" s="57"/>
      <c r="C4" s="57"/>
      <c r="D4" s="58"/>
      <c r="E4" s="58"/>
      <c r="F4" s="58"/>
      <c r="G4" s="58"/>
      <c r="H4" s="58"/>
      <c r="I4" s="57"/>
      <c r="J4" s="59"/>
      <c r="K4" s="1"/>
    </row>
    <row r="5" spans="1:11" ht="3" customHeight="1" x14ac:dyDescent="0.25">
      <c r="A5" s="40"/>
      <c r="B5" s="41"/>
      <c r="C5" s="41"/>
      <c r="D5" s="41"/>
      <c r="E5" s="41"/>
      <c r="F5" s="41"/>
      <c r="G5" s="41"/>
      <c r="H5" s="41"/>
      <c r="I5" s="41"/>
      <c r="J5" s="42"/>
      <c r="K5" s="1"/>
    </row>
    <row r="6" spans="1:11" ht="15.75" x14ac:dyDescent="0.25">
      <c r="A6" s="36" t="s">
        <v>6</v>
      </c>
      <c r="B6" s="37"/>
      <c r="C6" s="37"/>
      <c r="D6" s="37"/>
      <c r="E6" s="37"/>
      <c r="F6" s="37"/>
      <c r="G6" s="37"/>
      <c r="H6" s="37"/>
      <c r="I6" s="37"/>
      <c r="J6" s="38"/>
      <c r="K6" s="1"/>
    </row>
    <row r="7" spans="1:11" ht="15.75" x14ac:dyDescent="0.25">
      <c r="A7" s="43" t="s">
        <v>7</v>
      </c>
      <c r="B7" s="44"/>
      <c r="C7" s="44"/>
      <c r="D7" s="44"/>
      <c r="E7" s="44"/>
      <c r="F7" s="44"/>
      <c r="G7" s="44"/>
      <c r="H7" s="44"/>
      <c r="I7" s="44"/>
      <c r="J7" s="45"/>
      <c r="K7" s="1"/>
    </row>
    <row r="8" spans="1:11" x14ac:dyDescent="0.25">
      <c r="A8" s="6" t="s">
        <v>8</v>
      </c>
      <c r="B8" s="86" t="s">
        <v>56</v>
      </c>
      <c r="C8" s="87"/>
      <c r="D8" s="87"/>
      <c r="E8" s="87"/>
      <c r="F8" s="87"/>
      <c r="G8" s="87"/>
      <c r="H8" s="87"/>
      <c r="I8" s="87"/>
      <c r="J8" s="88"/>
      <c r="K8" s="1"/>
    </row>
    <row r="9" spans="1:11" x14ac:dyDescent="0.25">
      <c r="A9" s="23" t="s">
        <v>38</v>
      </c>
      <c r="B9" s="86" t="s">
        <v>55</v>
      </c>
      <c r="C9" s="87"/>
      <c r="D9" s="87"/>
      <c r="E9" s="87"/>
      <c r="F9" s="87"/>
      <c r="G9" s="87"/>
      <c r="H9" s="87"/>
      <c r="I9" s="87"/>
      <c r="J9" s="88"/>
      <c r="K9" s="1"/>
    </row>
    <row r="10" spans="1:11" x14ac:dyDescent="0.25">
      <c r="A10" s="23" t="s">
        <v>39</v>
      </c>
      <c r="B10" s="86" t="s">
        <v>57</v>
      </c>
      <c r="C10" s="87"/>
      <c r="D10" s="87"/>
      <c r="E10" s="87"/>
      <c r="F10" s="87"/>
      <c r="G10" s="87"/>
      <c r="H10" s="87"/>
      <c r="I10" s="87"/>
      <c r="J10" s="88"/>
      <c r="K10" s="1"/>
    </row>
    <row r="11" spans="1:11" ht="42.75" customHeight="1" x14ac:dyDescent="0.25">
      <c r="A11" s="6" t="s">
        <v>9</v>
      </c>
      <c r="B11" s="31" t="s">
        <v>60</v>
      </c>
      <c r="C11" s="32"/>
      <c r="D11" s="32"/>
      <c r="E11" s="32"/>
      <c r="F11" s="32"/>
      <c r="G11" s="32"/>
      <c r="H11" s="32"/>
      <c r="I11" s="32"/>
      <c r="J11" s="33"/>
    </row>
    <row r="12" spans="1:11" ht="51" customHeight="1" x14ac:dyDescent="0.25">
      <c r="A12" s="6" t="s">
        <v>10</v>
      </c>
      <c r="B12" s="31" t="s">
        <v>61</v>
      </c>
      <c r="C12" s="32"/>
      <c r="D12" s="32"/>
      <c r="E12" s="32"/>
      <c r="F12" s="32"/>
      <c r="G12" s="32"/>
      <c r="H12" s="32"/>
      <c r="I12" s="32"/>
      <c r="J12" s="33"/>
    </row>
    <row r="13" spans="1:11" ht="15.75" x14ac:dyDescent="0.25">
      <c r="A13" s="36" t="s">
        <v>11</v>
      </c>
      <c r="B13" s="37"/>
      <c r="C13" s="37"/>
      <c r="D13" s="37"/>
      <c r="E13" s="37"/>
      <c r="F13" s="37"/>
      <c r="G13" s="37"/>
      <c r="H13" s="37"/>
      <c r="I13" s="37"/>
      <c r="J13" s="38"/>
    </row>
    <row r="14" spans="1:11" ht="27.75" customHeight="1" x14ac:dyDescent="0.25">
      <c r="A14" s="6" t="s">
        <v>12</v>
      </c>
      <c r="B14" s="24">
        <v>1</v>
      </c>
      <c r="C14" s="39" t="s">
        <v>58</v>
      </c>
      <c r="D14" s="39"/>
      <c r="E14" s="39"/>
      <c r="F14" s="39"/>
      <c r="G14" s="39"/>
      <c r="H14" s="39"/>
      <c r="I14" s="39"/>
      <c r="J14" s="39"/>
    </row>
    <row r="15" spans="1:11" ht="26.25" customHeight="1" x14ac:dyDescent="0.25">
      <c r="A15" s="6" t="s">
        <v>13</v>
      </c>
      <c r="B15" s="9">
        <v>1.4</v>
      </c>
      <c r="C15" s="39" t="str">
        <f>IFERROR(VLOOKUP(B15,'[1]Validacion datos'!A8:B26,2,FALSE),"")</f>
        <v>Seguridad y convivencia pacífica</v>
      </c>
      <c r="D15" s="39"/>
      <c r="E15" s="39"/>
      <c r="F15" s="39"/>
      <c r="G15" s="39"/>
      <c r="H15" s="39"/>
      <c r="I15" s="39"/>
      <c r="J15" s="39"/>
    </row>
    <row r="16" spans="1:11" ht="31.5" customHeight="1" x14ac:dyDescent="0.25">
      <c r="A16" s="6" t="s">
        <v>14</v>
      </c>
      <c r="B16" s="10" t="s">
        <v>59</v>
      </c>
      <c r="C16" s="39" t="str">
        <f>IFERROR(VLOOKUP(B16,'[1]Validacion datos'!D8:E64,2,FALSE),"")</f>
        <v>Garantizar la defensa de los intereses nacionales en los espacios terrestre, marítimo y aéreo</v>
      </c>
      <c r="D16" s="39"/>
      <c r="E16" s="39"/>
      <c r="F16" s="39"/>
      <c r="G16" s="39"/>
      <c r="H16" s="39"/>
      <c r="I16" s="39"/>
      <c r="J16" s="39"/>
    </row>
    <row r="17" spans="1:29" ht="15.75" x14ac:dyDescent="0.25">
      <c r="A17" s="36" t="s">
        <v>15</v>
      </c>
      <c r="B17" s="37"/>
      <c r="C17" s="37"/>
      <c r="D17" s="37"/>
      <c r="E17" s="37"/>
      <c r="F17" s="37"/>
      <c r="G17" s="37"/>
      <c r="H17" s="37"/>
      <c r="I17" s="37"/>
      <c r="J17" s="38"/>
    </row>
    <row r="18" spans="1:29" ht="29.25" customHeight="1" x14ac:dyDescent="0.25">
      <c r="A18" s="6" t="s">
        <v>16</v>
      </c>
      <c r="B18" s="78" t="s">
        <v>62</v>
      </c>
      <c r="C18" s="78"/>
      <c r="D18" s="78"/>
      <c r="E18" s="78"/>
      <c r="F18" s="78"/>
      <c r="G18" s="78"/>
      <c r="H18" s="78"/>
      <c r="I18" s="78"/>
      <c r="J18" s="79"/>
    </row>
    <row r="19" spans="1:29" ht="33" customHeight="1" x14ac:dyDescent="0.25">
      <c r="A19" s="11" t="s">
        <v>17</v>
      </c>
      <c r="B19" s="90" t="s">
        <v>70</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row>
    <row r="20" spans="1:29" ht="34.5" customHeight="1" x14ac:dyDescent="0.25">
      <c r="A20" s="11" t="s">
        <v>18</v>
      </c>
      <c r="B20" s="34" t="s">
        <v>64</v>
      </c>
      <c r="C20" s="34"/>
      <c r="D20" s="34"/>
      <c r="E20" s="34"/>
      <c r="F20" s="34"/>
      <c r="G20" s="34"/>
      <c r="H20" s="34"/>
      <c r="I20" s="34"/>
      <c r="J20" s="35"/>
    </row>
    <row r="21" spans="1:29" ht="35.25" customHeight="1" x14ac:dyDescent="0.25">
      <c r="A21" s="11" t="s">
        <v>40</v>
      </c>
      <c r="B21" s="34" t="s">
        <v>65</v>
      </c>
      <c r="C21" s="34"/>
      <c r="D21" s="34"/>
      <c r="E21" s="34"/>
      <c r="F21" s="34"/>
      <c r="G21" s="34"/>
      <c r="H21" s="34"/>
      <c r="I21" s="34"/>
      <c r="J21" s="35"/>
      <c r="K21" s="1"/>
    </row>
    <row r="22" spans="1:29" ht="15.75" x14ac:dyDescent="0.25">
      <c r="A22" s="36" t="s">
        <v>19</v>
      </c>
      <c r="B22" s="37"/>
      <c r="C22" s="37"/>
      <c r="D22" s="37"/>
      <c r="E22" s="37"/>
      <c r="F22" s="37"/>
      <c r="G22" s="37"/>
      <c r="H22" s="37"/>
      <c r="I22" s="37"/>
      <c r="J22" s="38"/>
    </row>
    <row r="23" spans="1:29" ht="15.75" x14ac:dyDescent="0.25">
      <c r="A23" s="43" t="s">
        <v>20</v>
      </c>
      <c r="B23" s="44"/>
      <c r="C23" s="44"/>
      <c r="D23" s="44"/>
      <c r="E23" s="44"/>
      <c r="F23" s="44"/>
      <c r="G23" s="44"/>
      <c r="H23" s="44"/>
      <c r="I23" s="44"/>
      <c r="J23" s="45"/>
      <c r="K23" s="1"/>
    </row>
    <row r="24" spans="1:29" ht="15" customHeight="1" x14ac:dyDescent="0.25">
      <c r="A24" s="65" t="s">
        <v>21</v>
      </c>
      <c r="B24" s="66"/>
      <c r="C24" s="67" t="s">
        <v>22</v>
      </c>
      <c r="D24" s="69"/>
      <c r="E24" s="69"/>
      <c r="F24" s="69" t="s">
        <v>23</v>
      </c>
      <c r="G24" s="69"/>
      <c r="H24" s="66"/>
      <c r="I24" s="67" t="s">
        <v>24</v>
      </c>
      <c r="J24" s="68"/>
    </row>
    <row r="25" spans="1:29" x14ac:dyDescent="0.25">
      <c r="A25" s="81">
        <v>332301706</v>
      </c>
      <c r="B25" s="82"/>
      <c r="C25" s="83">
        <v>331676706</v>
      </c>
      <c r="D25" s="84"/>
      <c r="E25" s="85"/>
      <c r="F25" s="83">
        <v>75447968.329999998</v>
      </c>
      <c r="G25" s="84"/>
      <c r="H25" s="85"/>
      <c r="I25" s="60">
        <f>+IF(F25&gt;0,F25/C25,0)</f>
        <v>0.22747442604546367</v>
      </c>
      <c r="J25" s="61"/>
    </row>
    <row r="26" spans="1:29" ht="15.75" x14ac:dyDescent="0.25">
      <c r="A26" s="43" t="s">
        <v>25</v>
      </c>
      <c r="B26" s="44"/>
      <c r="C26" s="44"/>
      <c r="D26" s="44"/>
      <c r="E26" s="44"/>
      <c r="F26" s="44"/>
      <c r="G26" s="44"/>
      <c r="H26" s="44"/>
      <c r="I26" s="44"/>
      <c r="J26" s="45"/>
      <c r="K26" s="1"/>
    </row>
    <row r="27" spans="1:29" x14ac:dyDescent="0.25">
      <c r="A27" s="7"/>
      <c r="B27"/>
      <c r="C27" s="62" t="s">
        <v>26</v>
      </c>
      <c r="D27" s="63"/>
      <c r="E27" s="62" t="s">
        <v>68</v>
      </c>
      <c r="F27" s="63"/>
      <c r="G27" s="62" t="s">
        <v>69</v>
      </c>
      <c r="H27" s="62"/>
      <c r="I27" s="62" t="s">
        <v>27</v>
      </c>
      <c r="J27" s="64"/>
    </row>
    <row r="28" spans="1:29" ht="38.25" x14ac:dyDescent="0.25">
      <c r="A28" s="12" t="s">
        <v>28</v>
      </c>
      <c r="B28" s="13" t="s">
        <v>29</v>
      </c>
      <c r="C28" s="13" t="s">
        <v>41</v>
      </c>
      <c r="D28" s="13" t="s">
        <v>42</v>
      </c>
      <c r="E28" s="13" t="s">
        <v>45</v>
      </c>
      <c r="F28" s="13" t="s">
        <v>46</v>
      </c>
      <c r="G28" s="13" t="s">
        <v>47</v>
      </c>
      <c r="H28" s="13" t="s">
        <v>48</v>
      </c>
      <c r="I28" s="13" t="s">
        <v>49</v>
      </c>
      <c r="J28" s="14" t="s">
        <v>50</v>
      </c>
    </row>
    <row r="29" spans="1:29" ht="60" x14ac:dyDescent="0.25">
      <c r="A29" s="27" t="s">
        <v>66</v>
      </c>
      <c r="B29" s="28" t="s">
        <v>67</v>
      </c>
      <c r="C29" s="15">
        <v>102000000</v>
      </c>
      <c r="D29" s="29">
        <v>332301706</v>
      </c>
      <c r="E29" s="15">
        <v>25000000</v>
      </c>
      <c r="F29" s="29">
        <v>75000000</v>
      </c>
      <c r="G29" s="16">
        <v>21296650</v>
      </c>
      <c r="H29" s="29">
        <v>75447968</v>
      </c>
      <c r="I29" s="17">
        <f>IF(G29&gt;0,G29/C29,0)</f>
        <v>0.20879068627450981</v>
      </c>
      <c r="J29" s="18">
        <f>IF(H29&gt;0,H29/D29,0)</f>
        <v>0.22704658639339034</v>
      </c>
    </row>
    <row r="30" spans="1:29" ht="15.75" x14ac:dyDescent="0.25">
      <c r="A30" s="36" t="s">
        <v>30</v>
      </c>
      <c r="B30" s="37"/>
      <c r="C30" s="37"/>
      <c r="D30" s="37"/>
      <c r="E30" s="37"/>
      <c r="F30" s="37"/>
      <c r="G30" s="37"/>
      <c r="H30" s="37"/>
      <c r="I30" s="37"/>
      <c r="J30" s="38"/>
    </row>
    <row r="31" spans="1:29" ht="15.75" x14ac:dyDescent="0.25">
      <c r="A31" s="43" t="s">
        <v>31</v>
      </c>
      <c r="B31" s="44"/>
      <c r="C31" s="44"/>
      <c r="D31" s="44"/>
      <c r="E31" s="44"/>
      <c r="F31" s="44"/>
      <c r="G31" s="44"/>
      <c r="H31" s="44"/>
      <c r="I31" s="44"/>
      <c r="J31" s="45"/>
      <c r="K31" s="1"/>
    </row>
    <row r="32" spans="1:29" ht="15" customHeight="1" x14ac:dyDescent="0.25">
      <c r="A32" s="19" t="s">
        <v>32</v>
      </c>
      <c r="B32" s="8" t="s">
        <v>71</v>
      </c>
    </row>
    <row r="33" spans="1:11" ht="51" customHeight="1" x14ac:dyDescent="0.25">
      <c r="A33" s="19" t="s">
        <v>33</v>
      </c>
      <c r="B33" s="78" t="s">
        <v>63</v>
      </c>
      <c r="C33" s="78"/>
      <c r="D33" s="78"/>
      <c r="E33" s="78"/>
      <c r="F33" s="78"/>
      <c r="G33" s="78"/>
      <c r="H33" s="78"/>
      <c r="I33" s="78"/>
      <c r="J33" s="79"/>
    </row>
    <row r="34" spans="1:11" ht="85.5" customHeight="1" x14ac:dyDescent="0.25">
      <c r="A34" s="19" t="s">
        <v>34</v>
      </c>
      <c r="B34" s="34" t="s">
        <v>72</v>
      </c>
      <c r="C34" s="34"/>
      <c r="D34" s="34"/>
      <c r="E34" s="34"/>
      <c r="F34" s="34"/>
      <c r="G34" s="34"/>
      <c r="H34" s="34"/>
      <c r="I34" s="34"/>
      <c r="J34" s="35"/>
    </row>
    <row r="35" spans="1:11" ht="30" x14ac:dyDescent="0.25">
      <c r="A35" s="19" t="s">
        <v>35</v>
      </c>
      <c r="B35" s="34" t="s">
        <v>73</v>
      </c>
      <c r="C35" s="34"/>
      <c r="D35" s="34"/>
      <c r="E35" s="34"/>
      <c r="F35" s="34"/>
      <c r="G35" s="34"/>
      <c r="H35" s="34"/>
      <c r="I35" s="34"/>
      <c r="J35" s="35"/>
    </row>
    <row r="36" spans="1:11" ht="15.75" x14ac:dyDescent="0.25">
      <c r="A36" s="36" t="s">
        <v>36</v>
      </c>
      <c r="B36" s="37"/>
      <c r="C36" s="37"/>
      <c r="D36" s="37"/>
      <c r="E36" s="37"/>
      <c r="F36" s="37"/>
      <c r="G36" s="37"/>
      <c r="H36" s="37"/>
      <c r="I36" s="37"/>
      <c r="J36" s="38"/>
    </row>
    <row r="37" spans="1:11" ht="15.75" x14ac:dyDescent="0.25">
      <c r="A37" s="70" t="s">
        <v>37</v>
      </c>
      <c r="B37" s="71"/>
      <c r="C37" s="71"/>
      <c r="D37" s="71"/>
      <c r="E37" s="71"/>
      <c r="F37" s="71"/>
      <c r="G37" s="71"/>
      <c r="H37" s="71"/>
      <c r="I37" s="71"/>
      <c r="J37" s="72"/>
      <c r="K37" s="1"/>
    </row>
    <row r="38" spans="1:11" ht="27.75" customHeight="1" x14ac:dyDescent="0.25">
      <c r="A38" s="73" t="s">
        <v>43</v>
      </c>
      <c r="B38" s="74"/>
      <c r="C38" s="74"/>
      <c r="D38" s="74"/>
      <c r="E38" s="74"/>
      <c r="F38" s="74"/>
      <c r="G38" s="74"/>
      <c r="H38" s="74"/>
      <c r="I38" s="74"/>
      <c r="J38" s="75"/>
    </row>
    <row r="39" spans="1:11" ht="27.75" customHeight="1" x14ac:dyDescent="0.25">
      <c r="A39" s="25"/>
      <c r="B39" s="25"/>
      <c r="C39" s="25"/>
      <c r="D39" s="25"/>
      <c r="E39" s="25"/>
      <c r="F39" s="25"/>
      <c r="G39" s="25"/>
      <c r="H39" s="25"/>
      <c r="I39" s="25"/>
      <c r="J39" s="25"/>
    </row>
    <row r="40" spans="1:11" ht="30.75" customHeight="1" x14ac:dyDescent="0.25">
      <c r="A40" s="76" t="s">
        <v>44</v>
      </c>
      <c r="B40" s="76"/>
      <c r="C40" s="76"/>
      <c r="D40" s="76"/>
      <c r="E40" s="76"/>
      <c r="F40" s="76"/>
      <c r="G40" s="76"/>
      <c r="H40" s="76"/>
      <c r="I40" s="76"/>
      <c r="J40" s="76"/>
    </row>
    <row r="41" spans="1:11" x14ac:dyDescent="0.25">
      <c r="G41" s="80"/>
      <c r="H41" s="80"/>
      <c r="I41" s="80"/>
      <c r="J41" s="80"/>
    </row>
    <row r="42" spans="1:11" x14ac:dyDescent="0.25">
      <c r="A42" s="26" t="s">
        <v>51</v>
      </c>
      <c r="B42" s="30">
        <v>332301706</v>
      </c>
      <c r="G42" s="77"/>
      <c r="H42" s="77"/>
      <c r="I42" s="77"/>
      <c r="J42" s="77"/>
    </row>
    <row r="43" spans="1:11" x14ac:dyDescent="0.25">
      <c r="A43" s="26" t="s">
        <v>52</v>
      </c>
      <c r="B43" s="30">
        <v>75000000</v>
      </c>
      <c r="G43" s="77"/>
      <c r="H43" s="77"/>
      <c r="I43" s="77"/>
      <c r="J43" s="77"/>
    </row>
    <row r="44" spans="1:11" x14ac:dyDescent="0.25">
      <c r="A44" s="26" t="s">
        <v>53</v>
      </c>
      <c r="B44" s="30">
        <v>75447968</v>
      </c>
    </row>
  </sheetData>
  <mergeCells count="50">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20:J20"/>
    <mergeCell ref="B21:J21"/>
    <mergeCell ref="B19:AC19"/>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G43:J43"/>
    <mergeCell ref="A31:J31"/>
    <mergeCell ref="B33:J33"/>
    <mergeCell ref="B34:J34"/>
    <mergeCell ref="B35:J35"/>
    <mergeCell ref="A36:J36"/>
    <mergeCell ref="A37:J37"/>
    <mergeCell ref="A38:J38"/>
    <mergeCell ref="A40:J40"/>
    <mergeCell ref="G41:J41"/>
    <mergeCell ref="G42:J42"/>
  </mergeCells>
  <dataValidations count="15">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E29"/>
    <dataValidation allowBlank="1" showInputMessage="1" showErrorMessage="1" prompt="Monto presupuestado para el producto" sqref="D28:D29 F28:F29 B42:B43"/>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Contabilidad</cp:lastModifiedBy>
  <cp:lastPrinted>2022-06-29T19:10:49Z</cp:lastPrinted>
  <dcterms:created xsi:type="dcterms:W3CDTF">2021-03-22T15:50:10Z</dcterms:created>
  <dcterms:modified xsi:type="dcterms:W3CDTF">2022-06-29T19:25:39Z</dcterms:modified>
</cp:coreProperties>
</file>